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codeName="DieseArbeitsmappe" defaultThemeVersion="166925"/>
  <mc:AlternateContent xmlns:mc="http://schemas.openxmlformats.org/markup-compatibility/2006">
    <mc:Choice Requires="x15">
      <x15ac:absPath xmlns:x15ac="http://schemas.microsoft.com/office/spreadsheetml/2010/11/ac" url="https://d.docs.live.net/20e8aa485c7b6a57/Documents/Sparheldin/Tools/Rentenlücken-Rechner/"/>
    </mc:Choice>
  </mc:AlternateContent>
  <xr:revisionPtr revIDLastSave="445" documentId="8_{AE452150-300C-4E42-9E0F-F22583C6FD46}" xr6:coauthVersionLast="47" xr6:coauthVersionMax="47" xr10:uidLastSave="{AF0674D0-0D09-42EB-848C-DD3797833FEC}"/>
  <bookViews>
    <workbookView xWindow="-110" yWindow="-110" windowWidth="19420" windowHeight="10300" firstSheet="3" activeTab="3" xr2:uid="{32CFB033-CEF0-466E-9817-F13BEA547574}"/>
  </bookViews>
  <sheets>
    <sheet name="Hinweise" sheetId="10" r:id="rId1"/>
    <sheet name="Netto-Rente" sheetId="1" r:id="rId2"/>
    <sheet name="Wunsch-Rente" sheetId="2" r:id="rId3"/>
    <sheet name="Rentenlücke" sheetId="4" r:id="rId4"/>
    <sheet name="Tabelle1" sheetId="5" state="hidden" r:id="rId5"/>
  </sheets>
  <definedNames>
    <definedName name="Inflationsrate">'Wunsch-Rente'!$F$8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5" l="1"/>
  <c r="C24" i="1"/>
  <c r="C26" i="1" s="1"/>
  <c r="C20" i="2" l="1"/>
  <c r="C22" i="2" s="1"/>
  <c r="C16" i="2"/>
  <c r="F12" i="2" l="1"/>
  <c r="F14" i="2" s="1"/>
  <c r="F10" i="2"/>
  <c r="F22" i="2" s="1"/>
  <c r="D3" i="5"/>
  <c r="D4" i="5" s="1"/>
  <c r="C18" i="2"/>
  <c r="C9" i="4"/>
  <c r="G2" i="5" s="1"/>
  <c r="C8" i="4" l="1"/>
  <c r="C10" i="4" l="1"/>
  <c r="F2" i="5"/>
  <c r="F10" i="4" l="1"/>
  <c r="G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tc={B5437A7E-B282-4428-A2DD-D1B50D441AAB}</author>
    <author>tc={B712736B-1E1B-4BDF-87DF-A9946828E0CF}</author>
  </authors>
  <commentList>
    <comment ref="B23" authorId="0" shapeId="0" xr:uid="{B5437A7E-B282-4428-A2DD-D1B50D441AAB}">
      <text>
        <t>[Threaded comment]
Your version of Excel allows you to read this threaded comment; however, any edits to it will get removed if the file is opened in a newer version of Excel. Learn more: https://go.microsoft.com/fwlink/?linkid=870924
Comment:
    Hier geht's zum Lebenserwartungs-Rechner: https://wie-alt-werde-ich.de/#start</t>
      </text>
    </comment>
    <comment ref="B24" authorId="1" shapeId="0" xr:uid="{B712736B-1E1B-4BDF-87DF-A9946828E0CF}">
      <text>
        <t>[Threaded comment]
Your version of Excel allows you to read this threaded comment; however, any edits to it will get removed if the file is opened in a newer version of Excel. Learn more: https://go.microsoft.com/fwlink/?linkid=870924
Comment:
    Hier findest du die aktuelle Inflationsrate: https://www.destatis.de/DE/Themen/Wirtschaft/Preise/Verbraucherpreisindex/_inhalt.html</t>
      </text>
    </comment>
  </commentList>
</comments>
</file>

<file path=xl/sharedStrings.xml><?xml version="1.0" encoding="utf-8"?>
<sst xmlns="http://schemas.openxmlformats.org/spreadsheetml/2006/main" count="96" uniqueCount="89">
  <si>
    <t>Anleitung zum Rentenlücken-Check</t>
  </si>
  <si>
    <t>Gehe bitte folgendermaßen vor</t>
  </si>
  <si>
    <t>Start</t>
  </si>
  <si>
    <t>Allgemeine Angaben</t>
  </si>
  <si>
    <t>Name (C4)</t>
  </si>
  <si>
    <t>Bitte trage hier deinen Namen ein.</t>
  </si>
  <si>
    <t>Geburtsjahr (C6)</t>
  </si>
  <si>
    <t>Bitte trage dein Geburtsjahr ein.</t>
  </si>
  <si>
    <t>Bearbeitungsdatum (C8)</t>
  </si>
  <si>
    <t>Bitte trage hier das aktuelle Datum ein.</t>
  </si>
  <si>
    <t>1. Schritt - Netto-Rente</t>
  </si>
  <si>
    <t>Angaben aus der Renteninformation</t>
  </si>
  <si>
    <t>Gesetzliche Rente pro Monat (C13)</t>
  </si>
  <si>
    <t>Bitte trage hier die monatlich zu erwartende Brutto-Rente aus der Renteninformation ein.</t>
  </si>
  <si>
    <t>1% Anpassung (C15)</t>
  </si>
  <si>
    <t>Bitte trage hier Brutto-Rente bei einem jährlichen Anpassungssatz von 1% ein.</t>
  </si>
  <si>
    <t>2% Anpassung (C17)</t>
  </si>
  <si>
    <t>Bitte trage hier Brutto-Rente bei einem jährlichen Anpassungssatz von 2% ein.</t>
  </si>
  <si>
    <t>Erwartete Rentenanpassung (C19)</t>
  </si>
  <si>
    <t xml:space="preserve">Wähle hier dein erwartetes Szenario aus: 0% pessimistisch; 1% realistisch; 2% optimistisch </t>
  </si>
  <si>
    <t>zur Berechnung des Worst-Case-Szenarios, d. h. keine gesetzliche Rente trage in C13-C17 eine 0 ein</t>
  </si>
  <si>
    <t>Erwarteter persönlicher Steuersatz (C21)</t>
  </si>
  <si>
    <r>
      <t xml:space="preserve">Bitte wähle hier deinen erwarteten Steuersatz im Rentenalter aus. 
</t>
    </r>
    <r>
      <rPr>
        <i/>
        <sz val="10"/>
        <color theme="1"/>
        <rFont val="MS Reference Sans Serif"/>
        <family val="2"/>
      </rPr>
      <t>Dein persönlicher Steuersatz im Rentenalter hängt von der Höhe deiner Gesamteinkünfte ab, je höher deine Gesamteinkünfte, desto höher dein Steuersatz. Automatisch voreingestellt sind 10%.</t>
    </r>
  </si>
  <si>
    <t>2. Schritt - Wunsch-Rente</t>
  </si>
  <si>
    <t>Wunsch-Rente (C8)</t>
  </si>
  <si>
    <t xml:space="preserve">Bitte trage hier deine Wunsch-Rente nach heutiger Kaufkraft ein. </t>
  </si>
  <si>
    <t>Dein aktuelles Alter (C10)</t>
  </si>
  <si>
    <t>Bitte trage hier dein heutiges Alter ein.</t>
  </si>
  <si>
    <t>Dein erwartetes Alter (C14)</t>
  </si>
  <si>
    <t>Bitte trage hier ein, was du glaubst, wie alt du wirst.</t>
  </si>
  <si>
    <t>Inflationsrate pro Jahr (F8)</t>
  </si>
  <si>
    <r>
      <t xml:space="preserve">Bitte trage hier deine durchschnittlich erwartete Höhe der Inflation ein.
</t>
    </r>
    <r>
      <rPr>
        <i/>
        <sz val="10"/>
        <color theme="1"/>
        <rFont val="MS Reference Sans Serif"/>
        <family val="2"/>
      </rPr>
      <t>Im Hinblick auf die Preisstabilität strebt die EZB eine Inflationsrate von 2% an. Die Inflationsrate kann aber auch darunter oder darüber liegen</t>
    </r>
  </si>
  <si>
    <t>3 Schritt - Rentenlücke</t>
  </si>
  <si>
    <t>Erläuterungen</t>
  </si>
  <si>
    <t>Wunsch-Rente pro Monat zum Renteneintritt</t>
  </si>
  <si>
    <t>Dein monatlicher Rentenbedarf unter Berücksichtigung der Inflation zum Renteneintritt.</t>
  </si>
  <si>
    <t>Monatliche Nettorente (gesetzliche Rente)</t>
  </si>
  <si>
    <t>Gesetzliche Rente, die du erwarten kannst.</t>
  </si>
  <si>
    <t>Deine Rentenlücke pro Monat</t>
  </si>
  <si>
    <t>Deine monatliche Rentenlücke --&gt; Gap, das du durch private Vorsorge schließen musst, um deine Wunsch-Rente im Rentenalter zu erhalten.</t>
  </si>
  <si>
    <t>Vorsorgelücke gesamt</t>
  </si>
  <si>
    <t>Kapitalbedarf zum Renteneintritt in Bezug auf deine angegebene Lebenserwartung und Rentendauer.</t>
  </si>
  <si>
    <t>Wichtiger Hinweis zur Nutzung</t>
  </si>
  <si>
    <t xml:space="preserve">Zur Berechnung der Netto-Rente werden Annahmen über die Höhe der zukünftigen Steuern und Sozialabgaben getroffen. Die berechnete Netto-Rente ist nicht verbindlich und dient lediglich zur Orientierung. Sie kann sowohl nach oben, als auch nach unten abweichen, da die tatsächliche Steuerbelastung zum Renteneintritt nicht vorhersehbar ist. Die bereitgestellten Inhalte stellen keine betriebswirtschaftliche, rechtliche oder steuerliche Beratung dar. Der Rechner wurde mit größtmöglicher Sorgfalt und nach bestem Gewissen erstellt. Es wird jedoch seitens der Sparheldin Finanzmentoring keine Gewähr für die Aktualität, Vollständigkeit und Richtigkeit der bereitgestellten Inhalte übernommen. </t>
  </si>
  <si>
    <t>Rentenlücken-Check - Step 1: Netto-Rente</t>
  </si>
  <si>
    <t>Allgemeine Daten</t>
  </si>
  <si>
    <t>Dein Name</t>
  </si>
  <si>
    <t>Dein Geburtsjahr</t>
  </si>
  <si>
    <t>Bearbeitungsdatum</t>
  </si>
  <si>
    <t>Wie viel Rente bekommst du, wenn du (mit 67 Jahren) in Rente gehst?</t>
  </si>
  <si>
    <r>
      <t>Gesetzliche Rente pro Monat</t>
    </r>
    <r>
      <rPr>
        <i/>
        <sz val="11"/>
        <color theme="1"/>
        <rFont val="MS Reference Sans Serif"/>
        <family val="2"/>
      </rPr>
      <t xml:space="preserve"> 
</t>
    </r>
    <r>
      <rPr>
        <i/>
        <sz val="9"/>
        <color theme="1"/>
        <rFont val="MS Reference Sans Serif"/>
        <family val="2"/>
      </rPr>
      <t>(nach heutiger Kaufkraft)</t>
    </r>
  </si>
  <si>
    <t>1% Rentenanpassung</t>
  </si>
  <si>
    <t xml:space="preserve">2% Rentenanpassung </t>
  </si>
  <si>
    <t>Erwartete Rentenanpassung</t>
  </si>
  <si>
    <t>Automatisch auf 10% eingestellt, je höher dein Rentenanspruch ist, desto höher wird dein persönlicher Steuersatz sein</t>
  </si>
  <si>
    <t xml:space="preserve">Erwarteter persönlicher Steuersatz </t>
  </si>
  <si>
    <t>←</t>
  </si>
  <si>
    <t>Anteil zu versteuernder Rente</t>
  </si>
  <si>
    <t>Sozialabgaben &amp; Steuern</t>
  </si>
  <si>
    <t>Netto-Rente zum Rentenbeginn</t>
  </si>
  <si>
    <t>Rentenlücken-Check - Step 2: Wunsch-Rente</t>
  </si>
  <si>
    <t>Auswirkungen der Inflation auf deine Wunsch-Rente</t>
  </si>
  <si>
    <t>Rentenbedarf</t>
  </si>
  <si>
    <t>Inflation</t>
  </si>
  <si>
    <t>Wunsch-Rente (heute)</t>
  </si>
  <si>
    <t>Inflationsrate pro Jahr</t>
  </si>
  <si>
    <t>Aktuelles Alter</t>
  </si>
  <si>
    <t>Renten-Bedarf zu Rentenbeginn</t>
  </si>
  <si>
    <t>Renteneintrittsalter</t>
  </si>
  <si>
    <t>Zukünftige-Kaufkraft</t>
  </si>
  <si>
    <t>erwartetets Alter</t>
  </si>
  <si>
    <t>Kaufkraftverlust</t>
  </si>
  <si>
    <t>Jahre bis Rentenbeginn</t>
  </si>
  <si>
    <t>Rentenbeginn</t>
  </si>
  <si>
    <t>Dauer der Rentenzahlung</t>
  </si>
  <si>
    <t>vereinfacht (Annahme Inflation/ Rendite +/- 0 während Rentenzeit)</t>
  </si>
  <si>
    <r>
      <t xml:space="preserve">Kapitalbedarf gesamt 
</t>
    </r>
    <r>
      <rPr>
        <i/>
        <sz val="10"/>
        <color theme="1"/>
        <rFont val="MS Reference Sans Serif"/>
        <family val="2"/>
      </rPr>
      <t>(nach heutiger Kaufkraft)</t>
    </r>
  </si>
  <si>
    <r>
      <t xml:space="preserve">Kapitalbedarf gesamt 
</t>
    </r>
    <r>
      <rPr>
        <i/>
        <sz val="10"/>
        <color theme="1"/>
        <rFont val="MS Reference Sans Serif"/>
        <family val="2"/>
      </rPr>
      <t>(zu Rentenbeginn)</t>
    </r>
  </si>
  <si>
    <t>Achtung: Inflation beachten!</t>
  </si>
  <si>
    <t>Rentenlücken-Check - Step 3: Rentenlücke</t>
  </si>
  <si>
    <t>So hoch ist deine Renten- bzw. Vorsorgelücke</t>
  </si>
  <si>
    <t>Rentenlücke</t>
  </si>
  <si>
    <t>Wunsch-Rente pro Monat</t>
  </si>
  <si>
    <t>Netto-Rente pro Monat</t>
  </si>
  <si>
    <t>Vermögen, das du durch private Vorsorge erwirtschaften musst</t>
  </si>
  <si>
    <t>Rentenlücke pro Monat</t>
  </si>
  <si>
    <t>Wunsch-Rente</t>
  </si>
  <si>
    <t>Netto-Rente</t>
  </si>
  <si>
    <t>Netto-Rente &amp; Rentenlücke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</si>
</sst>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_-;\-* #,##0_-;_-* &quot;-&quot;??_-;_-@_-"/>
    <numFmt numFmtId="165" formatCode="0.0%"/>
    <numFmt numFmtId="166" formatCode="_-* #,##0.00\ [$€-407]_-;\-* #,##0.00\ [$€-407]_-;_-* &quot;-&quot;??\ [$€-407]_-;_-@_-"/>
    <numFmt numFmtId="167" formatCode="_-* #,##0\ &quot;€&quot;_-;\-* #,##0\ &quot;€&quot;_-;_-* &quot;-&quot;??\ &quot;€&quot;_-;_-@_-"/>
    <numFmt numFmtId="168" formatCode="_-* #,##0\ [$€-407]_-;\-* #,##0\ [$€-407]_-;_-* &quot;-&quot;??\ [$€-407]_-;_-@_-"/>
  </numFmts>
  <fonts count="2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1"/>
      <name val="MS Reference Sans Serif"/>
      <family val="2"/>
    </font>
    <font>
      <sz val="11"/>
      <color theme="1"/>
      <name val="MS Reference Sans Serif"/>
      <family val="2"/>
    </font>
    <font>
      <i/>
      <sz val="11"/>
      <color theme="1"/>
      <name val="MS Reference Sans Serif"/>
      <family val="2"/>
    </font>
    <font>
      <b/>
      <sz val="12"/>
      <color theme="1"/>
      <name val="MS Reference Sans Serif"/>
      <family val="2"/>
    </font>
    <font>
      <i/>
      <sz val="10"/>
      <color theme="1"/>
      <name val="MS Reference Sans Serif"/>
      <family val="2"/>
    </font>
    <font>
      <i/>
      <sz val="9"/>
      <color theme="1"/>
      <name val="MS Reference Sans Serif"/>
      <family val="2"/>
    </font>
    <font>
      <b/>
      <sz val="14"/>
      <color rgb="FF004E6D"/>
      <name val="MS Reference Sans Serif"/>
      <family val="2"/>
    </font>
    <font>
      <sz val="10"/>
      <color theme="1"/>
      <name val="Calibri"/>
      <family val="2"/>
      <scheme val="minor"/>
    </font>
    <font>
      <sz val="12"/>
      <color theme="1"/>
      <name val="Calibri"/>
      <family val="2"/>
    </font>
    <font>
      <sz val="14"/>
      <color theme="1"/>
      <name val="Calibri"/>
      <family val="2"/>
    </font>
    <font>
      <b/>
      <sz val="11"/>
      <color rgb="FF004E6D"/>
      <name val="MS Reference Sans Serif"/>
      <family val="2"/>
    </font>
    <font>
      <sz val="11"/>
      <color rgb="FF004E6D"/>
      <name val="MS Reference Sans Serif"/>
      <family val="2"/>
    </font>
    <font>
      <sz val="12"/>
      <color theme="0"/>
      <name val="MS Reference Sans Serif"/>
      <family val="2"/>
    </font>
    <font>
      <i/>
      <sz val="8"/>
      <color theme="1"/>
      <name val="MS Reference Sans Serif"/>
      <family val="2"/>
    </font>
    <font>
      <b/>
      <sz val="12"/>
      <color theme="0"/>
      <name val="MS Reference Sans Serif"/>
      <family val="2"/>
    </font>
    <font>
      <sz val="10"/>
      <color theme="1"/>
      <name val="MS Reference Sans Serif"/>
      <family val="2"/>
    </font>
    <font>
      <sz val="10"/>
      <color theme="1"/>
      <name val="Calibri"/>
      <family val="2"/>
    </font>
    <font>
      <b/>
      <sz val="12"/>
      <name val="MS Reference Sans Serif"/>
      <family val="2"/>
    </font>
    <font>
      <u/>
      <sz val="11"/>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9AC6C6"/>
        <bgColor indexed="64"/>
      </patternFill>
    </fill>
    <fill>
      <patternFill patternType="solid">
        <fgColor theme="0"/>
        <bgColor indexed="64"/>
      </patternFill>
    </fill>
    <fill>
      <patternFill patternType="solid">
        <fgColor rgb="FF004E6D"/>
        <bgColor indexed="64"/>
      </patternFill>
    </fill>
    <fill>
      <patternFill patternType="solid">
        <fgColor rgb="FFFFE16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2" fillId="0" borderId="0" xfId="0" applyFont="1"/>
    <xf numFmtId="0" fontId="0" fillId="2" borderId="0" xfId="0" applyFill="1"/>
    <xf numFmtId="164" fontId="0" fillId="0" borderId="0" xfId="1" applyNumberFormat="1" applyFont="1"/>
    <xf numFmtId="0" fontId="0" fillId="3" borderId="0" xfId="0" applyFill="1"/>
    <xf numFmtId="0" fontId="2" fillId="3" borderId="0" xfId="0" applyFont="1" applyFill="1"/>
    <xf numFmtId="0" fontId="2" fillId="4" borderId="0" xfId="0" applyFont="1" applyFill="1"/>
    <xf numFmtId="0" fontId="0" fillId="4" borderId="0" xfId="0" applyFill="1"/>
    <xf numFmtId="0" fontId="4" fillId="4" borderId="0" xfId="0" applyFont="1" applyFill="1"/>
    <xf numFmtId="0" fontId="5" fillId="4" borderId="0" xfId="0" applyFont="1" applyFill="1"/>
    <xf numFmtId="9" fontId="5" fillId="4" borderId="0" xfId="0" applyNumberFormat="1" applyFont="1" applyFill="1"/>
    <xf numFmtId="0" fontId="5" fillId="3" borderId="0" xfId="0" applyFont="1" applyFill="1"/>
    <xf numFmtId="0" fontId="5" fillId="4" borderId="0" xfId="0" applyFont="1" applyFill="1" applyAlignment="1">
      <alignment wrapText="1"/>
    </xf>
    <xf numFmtId="165" fontId="5" fillId="2" borderId="1" xfId="3" applyNumberFormat="1" applyFont="1" applyFill="1" applyBorder="1" applyAlignment="1" applyProtection="1">
      <alignment horizontal="center" vertical="center"/>
      <protection locked="0"/>
    </xf>
    <xf numFmtId="165" fontId="5" fillId="2" borderId="1" xfId="3" applyNumberFormat="1" applyFont="1" applyFill="1" applyBorder="1" applyAlignment="1" applyProtection="1">
      <alignment horizontal="center"/>
      <protection locked="0"/>
    </xf>
    <xf numFmtId="43" fontId="5" fillId="2" borderId="1" xfId="1" applyFont="1" applyFill="1" applyBorder="1" applyAlignment="1" applyProtection="1">
      <alignment horizontal="center" vertical="center"/>
      <protection locked="0"/>
    </xf>
    <xf numFmtId="43" fontId="5" fillId="2" borderId="1" xfId="1" applyFont="1" applyFill="1" applyBorder="1" applyAlignment="1" applyProtection="1">
      <alignment horizontal="center"/>
      <protection locked="0"/>
    </xf>
    <xf numFmtId="43" fontId="5" fillId="0" borderId="0" xfId="1" applyFont="1" applyFill="1" applyBorder="1" applyAlignment="1" applyProtection="1">
      <alignment horizontal="center"/>
      <protection locked="0"/>
    </xf>
    <xf numFmtId="165" fontId="5" fillId="0" borderId="0" xfId="3" applyNumberFormat="1" applyFont="1" applyFill="1" applyBorder="1" applyProtection="1">
      <protection locked="0"/>
    </xf>
    <xf numFmtId="0" fontId="3" fillId="3" borderId="0" xfId="0" applyFont="1" applyFill="1"/>
    <xf numFmtId="0" fontId="10" fillId="3" borderId="0" xfId="0" applyFont="1" applyFill="1" applyAlignment="1">
      <alignment horizontal="left" vertical="center"/>
    </xf>
    <xf numFmtId="9" fontId="5" fillId="4" borderId="0" xfId="0" applyNumberFormat="1" applyFont="1" applyFill="1" applyAlignment="1">
      <alignment horizontal="right"/>
    </xf>
    <xf numFmtId="0" fontId="10" fillId="4" borderId="0" xfId="0" applyFont="1" applyFill="1" applyAlignment="1">
      <alignment horizontal="left" vertical="center"/>
    </xf>
    <xf numFmtId="0" fontId="3" fillId="4" borderId="0" xfId="0" applyFont="1" applyFill="1"/>
    <xf numFmtId="164" fontId="0" fillId="3" borderId="0" xfId="1" applyNumberFormat="1" applyFont="1" applyFill="1"/>
    <xf numFmtId="164" fontId="5" fillId="4" borderId="0" xfId="1" applyNumberFormat="1" applyFont="1" applyFill="1"/>
    <xf numFmtId="164" fontId="4" fillId="4" borderId="0" xfId="1" applyNumberFormat="1" applyFont="1" applyFill="1"/>
    <xf numFmtId="43" fontId="5" fillId="4" borderId="0" xfId="1" applyFont="1" applyFill="1"/>
    <xf numFmtId="0" fontId="5" fillId="4" borderId="0" xfId="1" applyNumberFormat="1" applyFont="1" applyFill="1"/>
    <xf numFmtId="166" fontId="5" fillId="4" borderId="0" xfId="1" applyNumberFormat="1" applyFont="1" applyFill="1"/>
    <xf numFmtId="167" fontId="5" fillId="4" borderId="0" xfId="2" applyNumberFormat="1" applyFont="1" applyFill="1" applyAlignment="1">
      <alignment vertical="top"/>
    </xf>
    <xf numFmtId="1" fontId="5" fillId="4" borderId="0" xfId="1" applyNumberFormat="1" applyFont="1" applyFill="1"/>
    <xf numFmtId="0" fontId="0" fillId="5" borderId="0" xfId="0" applyFill="1"/>
    <xf numFmtId="0" fontId="0" fillId="6" borderId="0" xfId="0" applyFill="1"/>
    <xf numFmtId="0" fontId="11" fillId="4" borderId="0" xfId="0" applyFont="1" applyFill="1" applyAlignment="1">
      <alignment wrapText="1"/>
    </xf>
    <xf numFmtId="0" fontId="13" fillId="4" borderId="0" xfId="0" applyFont="1" applyFill="1" applyAlignment="1">
      <alignment horizontal="center"/>
    </xf>
    <xf numFmtId="0" fontId="15" fillId="4" borderId="0" xfId="0" applyFont="1" applyFill="1"/>
    <xf numFmtId="0" fontId="14" fillId="6" borderId="0" xfId="0" applyFont="1" applyFill="1"/>
    <xf numFmtId="164" fontId="14" fillId="6" borderId="0" xfId="1" applyNumberFormat="1" applyFont="1" applyFill="1"/>
    <xf numFmtId="0" fontId="16" fillId="3" borderId="0" xfId="0" applyFont="1" applyFill="1" applyAlignment="1">
      <alignment vertical="center" wrapText="1"/>
    </xf>
    <xf numFmtId="164" fontId="5" fillId="2" borderId="1" xfId="1" applyNumberFormat="1" applyFont="1" applyFill="1" applyBorder="1" applyProtection="1">
      <protection locked="0"/>
    </xf>
    <xf numFmtId="0" fontId="7" fillId="4" borderId="0" xfId="0" applyFont="1" applyFill="1" applyAlignment="1">
      <alignment horizontal="left" vertical="center"/>
    </xf>
    <xf numFmtId="0" fontId="0" fillId="4" borderId="0" xfId="0" applyFill="1" applyAlignment="1">
      <alignment vertical="top"/>
    </xf>
    <xf numFmtId="0" fontId="12" fillId="4" borderId="0" xfId="0" applyFont="1" applyFill="1" applyAlignment="1">
      <alignment horizontal="center" vertical="top"/>
    </xf>
    <xf numFmtId="0" fontId="14" fillId="6" borderId="0" xfId="0" applyFont="1" applyFill="1" applyAlignment="1">
      <alignment horizontal="left" vertical="center"/>
    </xf>
    <xf numFmtId="43" fontId="14" fillId="6" borderId="0" xfId="1" applyFont="1" applyFill="1" applyBorder="1" applyAlignment="1">
      <alignment horizontal="right" vertical="center"/>
    </xf>
    <xf numFmtId="0" fontId="15" fillId="6" borderId="0" xfId="0" applyFont="1" applyFill="1"/>
    <xf numFmtId="0" fontId="3" fillId="5" borderId="0" xfId="0" applyFont="1" applyFill="1"/>
    <xf numFmtId="0" fontId="5" fillId="6" borderId="0" xfId="0" applyFont="1" applyFill="1" applyAlignment="1">
      <alignment vertical="top" wrapText="1"/>
    </xf>
    <xf numFmtId="168" fontId="5" fillId="6" borderId="0" xfId="1" applyNumberFormat="1" applyFont="1" applyFill="1" applyAlignment="1">
      <alignment vertical="top"/>
    </xf>
    <xf numFmtId="0" fontId="3" fillId="0" borderId="0" xfId="0" applyFont="1"/>
    <xf numFmtId="165" fontId="3" fillId="0" borderId="0" xfId="0" applyNumberFormat="1" applyFont="1"/>
    <xf numFmtId="2" fontId="3" fillId="0" borderId="0" xfId="0" applyNumberFormat="1" applyFont="1"/>
    <xf numFmtId="164" fontId="5" fillId="2" borderId="1" xfId="1" applyNumberFormat="1" applyFont="1" applyFill="1" applyBorder="1" applyAlignment="1" applyProtection="1">
      <alignment vertical="center"/>
      <protection locked="0"/>
    </xf>
    <xf numFmtId="0" fontId="5" fillId="4" borderId="0" xfId="0" applyFont="1" applyFill="1" applyAlignment="1">
      <alignment vertical="center"/>
    </xf>
    <xf numFmtId="0" fontId="5" fillId="6" borderId="0" xfId="0" applyFont="1" applyFill="1" applyAlignment="1">
      <alignment vertical="center"/>
    </xf>
    <xf numFmtId="166" fontId="5" fillId="6" borderId="0" xfId="1" applyNumberFormat="1" applyFont="1" applyFill="1" applyAlignment="1">
      <alignment vertical="center"/>
    </xf>
    <xf numFmtId="9" fontId="5" fillId="2" borderId="1" xfId="0" applyNumberFormat="1" applyFont="1" applyFill="1" applyBorder="1" applyProtection="1">
      <protection locked="0"/>
    </xf>
    <xf numFmtId="0" fontId="3" fillId="4" borderId="1" xfId="0" applyFont="1" applyFill="1" applyBorder="1"/>
    <xf numFmtId="0" fontId="19" fillId="4" borderId="0" xfId="0" applyFont="1" applyFill="1"/>
    <xf numFmtId="43" fontId="19" fillId="4" borderId="0" xfId="1" applyFont="1" applyFill="1" applyBorder="1" applyAlignment="1" applyProtection="1">
      <alignment horizontal="left"/>
      <protection locked="0"/>
    </xf>
    <xf numFmtId="9" fontId="19" fillId="4" borderId="0" xfId="0" applyNumberFormat="1" applyFont="1" applyFill="1" applyAlignment="1">
      <alignment horizontal="left" vertical="top" wrapText="1"/>
    </xf>
    <xf numFmtId="43" fontId="4" fillId="4" borderId="3" xfId="1" applyFont="1" applyFill="1" applyBorder="1" applyAlignment="1" applyProtection="1">
      <alignment horizontal="left" vertical="center"/>
      <protection locked="0"/>
    </xf>
    <xf numFmtId="0" fontId="21" fillId="4" borderId="0" xfId="0" applyFont="1" applyFill="1"/>
    <xf numFmtId="0" fontId="5" fillId="2" borderId="1" xfId="1" applyNumberFormat="1" applyFont="1" applyFill="1" applyBorder="1" applyAlignment="1" applyProtection="1">
      <alignment horizontal="center"/>
      <protection locked="0"/>
    </xf>
    <xf numFmtId="43" fontId="4" fillId="4" borderId="3" xfId="1" applyFont="1" applyFill="1" applyBorder="1" applyAlignment="1" applyProtection="1">
      <alignment horizontal="left" vertical="center"/>
    </xf>
    <xf numFmtId="43" fontId="19" fillId="4" borderId="0" xfId="1" applyFont="1" applyFill="1" applyBorder="1" applyAlignment="1" applyProtection="1">
      <alignment horizontal="left"/>
    </xf>
    <xf numFmtId="43" fontId="19" fillId="4" borderId="8" xfId="1" applyFont="1" applyFill="1" applyBorder="1" applyAlignment="1" applyProtection="1">
      <alignment horizontal="left"/>
    </xf>
    <xf numFmtId="0" fontId="4" fillId="4" borderId="2" xfId="0" applyFont="1" applyFill="1" applyBorder="1"/>
    <xf numFmtId="0" fontId="5" fillId="4" borderId="3" xfId="0" applyFont="1" applyFill="1" applyBorder="1"/>
    <xf numFmtId="0" fontId="0" fillId="4" borderId="4" xfId="0" applyFill="1" applyBorder="1"/>
    <xf numFmtId="0" fontId="19" fillId="4" borderId="5" xfId="0" applyFont="1" applyFill="1" applyBorder="1"/>
    <xf numFmtId="0" fontId="0" fillId="4" borderId="6" xfId="0" applyFill="1" applyBorder="1"/>
    <xf numFmtId="0" fontId="19" fillId="4" borderId="7" xfId="0" applyFont="1" applyFill="1" applyBorder="1"/>
    <xf numFmtId="0" fontId="19" fillId="4" borderId="8" xfId="0" applyFont="1" applyFill="1" applyBorder="1"/>
    <xf numFmtId="0" fontId="5" fillId="4" borderId="8" xfId="0" applyFont="1" applyFill="1" applyBorder="1"/>
    <xf numFmtId="0" fontId="0" fillId="4" borderId="9" xfId="0" applyFill="1" applyBorder="1"/>
    <xf numFmtId="0" fontId="17" fillId="4" borderId="3" xfId="0" applyFont="1" applyFill="1" applyBorder="1" applyAlignment="1">
      <alignment vertical="center"/>
    </xf>
    <xf numFmtId="0" fontId="17" fillId="4" borderId="4" xfId="0" applyFont="1" applyFill="1" applyBorder="1" applyAlignment="1">
      <alignment vertical="center"/>
    </xf>
    <xf numFmtId="0" fontId="8" fillId="4" borderId="0" xfId="0" applyFont="1" applyFill="1" applyAlignment="1">
      <alignment vertical="center"/>
    </xf>
    <xf numFmtId="0" fontId="8" fillId="4" borderId="6" xfId="0" applyFont="1" applyFill="1" applyBorder="1" applyAlignment="1">
      <alignment vertical="center"/>
    </xf>
    <xf numFmtId="0" fontId="20" fillId="4" borderId="0" xfId="0" applyFont="1" applyFill="1" applyAlignment="1">
      <alignment horizontal="center" vertical="top"/>
    </xf>
    <xf numFmtId="0" fontId="19" fillId="4" borderId="5" xfId="0" applyFont="1" applyFill="1" applyBorder="1" applyAlignment="1">
      <alignment vertical="top"/>
    </xf>
    <xf numFmtId="0" fontId="5" fillId="4" borderId="5" xfId="0" applyFont="1" applyFill="1" applyBorder="1" applyAlignment="1">
      <alignment vertical="top"/>
    </xf>
    <xf numFmtId="0" fontId="19" fillId="4" borderId="7" xfId="0" applyFont="1" applyFill="1" applyBorder="1" applyAlignment="1">
      <alignment horizontal="left" vertical="top"/>
    </xf>
    <xf numFmtId="9" fontId="5" fillId="4" borderId="0" xfId="0" applyNumberFormat="1" applyFont="1" applyFill="1" applyAlignment="1">
      <alignment horizontal="center"/>
    </xf>
    <xf numFmtId="9" fontId="5" fillId="4" borderId="3" xfId="0" applyNumberFormat="1" applyFont="1" applyFill="1" applyBorder="1" applyAlignment="1">
      <alignment horizontal="center"/>
    </xf>
    <xf numFmtId="9" fontId="5" fillId="4" borderId="4" xfId="0" applyNumberFormat="1" applyFont="1" applyFill="1" applyBorder="1" applyAlignment="1">
      <alignment horizontal="center"/>
    </xf>
    <xf numFmtId="9" fontId="19" fillId="4" borderId="0" xfId="0" applyNumberFormat="1" applyFont="1" applyFill="1" applyAlignment="1">
      <alignment horizontal="left" vertical="top"/>
    </xf>
    <xf numFmtId="9" fontId="5" fillId="4" borderId="0" xfId="0" applyNumberFormat="1" applyFont="1" applyFill="1" applyAlignment="1">
      <alignment horizontal="left" vertical="top"/>
    </xf>
    <xf numFmtId="9" fontId="5" fillId="4" borderId="3" xfId="0" applyNumberFormat="1" applyFont="1" applyFill="1" applyBorder="1" applyAlignment="1">
      <alignment horizontal="left" vertical="top"/>
    </xf>
    <xf numFmtId="14" fontId="5" fillId="2" borderId="1" xfId="1" applyNumberFormat="1" applyFont="1" applyFill="1" applyBorder="1" applyAlignment="1" applyProtection="1">
      <alignment horizontal="center"/>
      <protection locked="0"/>
    </xf>
    <xf numFmtId="0" fontId="22" fillId="3" borderId="0" xfId="0" applyFont="1" applyFill="1"/>
    <xf numFmtId="0" fontId="3" fillId="3" borderId="0" xfId="0" applyFont="1" applyFill="1" applyAlignment="1">
      <alignment horizontal="left" vertical="top" wrapText="1"/>
    </xf>
    <xf numFmtId="0" fontId="18" fillId="5" borderId="0" xfId="0" applyFont="1" applyFill="1" applyAlignment="1">
      <alignment horizontal="left" vertical="center" wrapText="1"/>
    </xf>
    <xf numFmtId="43" fontId="19" fillId="4" borderId="0" xfId="1" applyFont="1" applyFill="1" applyBorder="1" applyAlignment="1" applyProtection="1">
      <alignment vertical="top" wrapText="1"/>
      <protection locked="0"/>
    </xf>
    <xf numFmtId="43" fontId="19" fillId="4" borderId="6" xfId="1" applyFont="1" applyFill="1" applyBorder="1" applyAlignment="1" applyProtection="1">
      <alignment vertical="top" wrapText="1"/>
      <protection locked="0"/>
    </xf>
    <xf numFmtId="43" fontId="8" fillId="4" borderId="0" xfId="1" applyFont="1" applyFill="1" applyBorder="1" applyAlignment="1" applyProtection="1">
      <alignment horizontal="left" vertical="top" wrapText="1"/>
      <protection locked="0"/>
    </xf>
    <xf numFmtId="43" fontId="8" fillId="4" borderId="6" xfId="1" applyFont="1" applyFill="1" applyBorder="1" applyAlignment="1" applyProtection="1">
      <alignment horizontal="left" vertical="top" wrapText="1"/>
      <protection locked="0"/>
    </xf>
    <xf numFmtId="9" fontId="19" fillId="4" borderId="8" xfId="0" applyNumberFormat="1" applyFont="1" applyFill="1" applyBorder="1" applyAlignment="1">
      <alignment horizontal="left" vertical="top" wrapText="1"/>
    </xf>
    <xf numFmtId="9" fontId="19" fillId="4" borderId="9" xfId="0" applyNumberFormat="1" applyFont="1" applyFill="1" applyBorder="1" applyAlignment="1">
      <alignment horizontal="left" vertical="top" wrapText="1"/>
    </xf>
    <xf numFmtId="9" fontId="19" fillId="4" borderId="0" xfId="0" applyNumberFormat="1" applyFont="1" applyFill="1" applyAlignment="1">
      <alignment horizontal="left" vertical="top"/>
    </xf>
    <xf numFmtId="9" fontId="5" fillId="4" borderId="0" xfId="0" applyNumberFormat="1" applyFont="1" applyFill="1" applyAlignment="1">
      <alignment horizontal="left" vertical="top"/>
    </xf>
    <xf numFmtId="9" fontId="5" fillId="4" borderId="6" xfId="0" applyNumberFormat="1" applyFont="1" applyFill="1" applyBorder="1" applyAlignment="1">
      <alignment horizontal="left" vertical="top"/>
    </xf>
    <xf numFmtId="9" fontId="19" fillId="4" borderId="0" xfId="0" applyNumberFormat="1" applyFont="1" applyFill="1" applyAlignment="1">
      <alignment horizontal="left" vertical="top" wrapText="1"/>
    </xf>
    <xf numFmtId="9" fontId="19" fillId="4" borderId="6" xfId="0" applyNumberFormat="1" applyFont="1" applyFill="1" applyBorder="1" applyAlignment="1">
      <alignment horizontal="left" vertical="top" wrapText="1"/>
    </xf>
    <xf numFmtId="0" fontId="17" fillId="4" borderId="0" xfId="0" applyFont="1" applyFill="1" applyAlignment="1">
      <alignment horizontal="left" vertical="center" wrapText="1"/>
    </xf>
    <xf numFmtId="0" fontId="18" fillId="5" borderId="0" xfId="0" applyFont="1" applyFill="1" applyAlignment="1">
      <alignment horizontal="left" vertical="center"/>
    </xf>
    <xf numFmtId="0" fontId="11" fillId="4" borderId="0" xfId="0" applyFont="1" applyFill="1" applyAlignment="1">
      <alignment horizontal="left" vertical="center" wrapText="1"/>
    </xf>
    <xf numFmtId="0" fontId="11" fillId="4" borderId="0" xfId="0" applyFont="1" applyFill="1" applyAlignment="1">
      <alignment horizontal="center" wrapText="1"/>
    </xf>
  </cellXfs>
  <cellStyles count="4">
    <cellStyle name="Komma" xfId="1" builtinId="3"/>
    <cellStyle name="Prozent" xfId="3" builtinId="5"/>
    <cellStyle name="Standard" xfId="0" builtinId="0"/>
    <cellStyle name="Währung" xfId="2" builtinId="4"/>
  </cellStyles>
  <dxfs count="0"/>
  <tableStyles count="0" defaultTableStyle="TableStyleMedium2" defaultPivotStyle="PivotStyleLight16"/>
  <colors>
    <mruColors>
      <color rgb="FFFFE169"/>
      <color rgb="FF004E6D"/>
      <color rgb="FF9AC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de-DE"/>
              <a:t>Rentenlücke unter Berücksichtigung der Inflation zu Rentenbeginn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2321498324458795E-2"/>
          <c:y val="0.22133640552995393"/>
          <c:w val="0.87895787504368739"/>
          <c:h val="0.64410936536158792"/>
        </c:manualLayout>
      </c:layout>
      <c:barChart>
        <c:barDir val="col"/>
        <c:grouping val="stacked"/>
        <c:varyColors val="0"/>
        <c:ser>
          <c:idx val="0"/>
          <c:order val="0"/>
          <c:tx>
            <c:strRef>
              <c:f>Tabelle1!$E$2</c:f>
              <c:strCache>
                <c:ptCount val="1"/>
                <c:pt idx="0">
                  <c:v>Wunsch-Rente</c:v>
                </c:pt>
              </c:strCache>
            </c:strRef>
          </c:tx>
          <c:spPr>
            <a:solidFill>
              <a:srgbClr val="9AC6C6"/>
            </a:solidFill>
            <a:ln>
              <a:noFill/>
            </a:ln>
            <a:effectLst/>
          </c:spPr>
          <c:invertIfNegative val="0"/>
          <c:dPt>
            <c:idx val="1"/>
            <c:invertIfNegative val="0"/>
            <c:bubble3D val="0"/>
            <c:spPr>
              <a:solidFill>
                <a:srgbClr val="004E6D"/>
              </a:solidFill>
              <a:ln>
                <a:noFill/>
              </a:ln>
              <a:effectLst/>
            </c:spPr>
            <c:extLst>
              <c:ext xmlns:c16="http://schemas.microsoft.com/office/drawing/2014/chart" uri="{C3380CC4-5D6E-409C-BE32-E72D297353CC}">
                <c16:uniqueId val="{00000001-AA85-4752-82CE-D4190EE422E6}"/>
              </c:ext>
            </c:extLst>
          </c:dPt>
          <c:cat>
            <c:strRef>
              <c:f>Tabelle1!$F$1:$G$1</c:f>
              <c:strCache>
                <c:ptCount val="2"/>
                <c:pt idx="0">
                  <c:v>Wunsch-Rente</c:v>
                </c:pt>
                <c:pt idx="1">
                  <c:v>Netto-Rente &amp; Rentenlücke</c:v>
                </c:pt>
              </c:strCache>
            </c:strRef>
          </c:cat>
          <c:val>
            <c:numRef>
              <c:f>Tabelle1!$F$2:$G$2</c:f>
              <c:numCache>
                <c:formatCode>0.00</c:formatCode>
                <c:ptCount val="2"/>
                <c:pt idx="0">
                  <c:v>0</c:v>
                </c:pt>
                <c:pt idx="1">
                  <c:v>0</c:v>
                </c:pt>
              </c:numCache>
            </c:numRef>
          </c:val>
          <c:extLst>
            <c:ext xmlns:c16="http://schemas.microsoft.com/office/drawing/2014/chart" uri="{C3380CC4-5D6E-409C-BE32-E72D297353CC}">
              <c16:uniqueId val="{00000002-AA85-4752-82CE-D4190EE422E6}"/>
            </c:ext>
          </c:extLst>
        </c:ser>
        <c:ser>
          <c:idx val="1"/>
          <c:order val="1"/>
          <c:tx>
            <c:strRef>
              <c:f>Tabelle1!$E$3</c:f>
              <c:strCache>
                <c:ptCount val="1"/>
                <c:pt idx="0">
                  <c:v>Rentenlücke</c:v>
                </c:pt>
              </c:strCache>
            </c:strRef>
          </c:tx>
          <c:spPr>
            <a:solidFill>
              <a:srgbClr val="FFE169"/>
            </a:solidFill>
            <a:ln>
              <a:noFill/>
            </a:ln>
            <a:effectLst/>
          </c:spPr>
          <c:invertIfNegative val="0"/>
          <c:cat>
            <c:strRef>
              <c:f>Tabelle1!$F$1:$G$1</c:f>
              <c:strCache>
                <c:ptCount val="2"/>
                <c:pt idx="0">
                  <c:v>Wunsch-Rente</c:v>
                </c:pt>
                <c:pt idx="1">
                  <c:v>Netto-Rente &amp; Rentenlücke</c:v>
                </c:pt>
              </c:strCache>
            </c:strRef>
          </c:cat>
          <c:val>
            <c:numRef>
              <c:f>Tabelle1!$F$3:$G$3</c:f>
              <c:numCache>
                <c:formatCode>0.00</c:formatCode>
                <c:ptCount val="2"/>
                <c:pt idx="1">
                  <c:v>0</c:v>
                </c:pt>
              </c:numCache>
            </c:numRef>
          </c:val>
          <c:extLst>
            <c:ext xmlns:c16="http://schemas.microsoft.com/office/drawing/2014/chart" uri="{C3380CC4-5D6E-409C-BE32-E72D297353CC}">
              <c16:uniqueId val="{00000003-AA85-4752-82CE-D4190EE422E6}"/>
            </c:ext>
          </c:extLst>
        </c:ser>
        <c:dLbls>
          <c:showLegendKey val="0"/>
          <c:showVal val="0"/>
          <c:showCatName val="0"/>
          <c:showSerName val="0"/>
          <c:showPercent val="0"/>
          <c:showBubbleSize val="0"/>
        </c:dLbls>
        <c:gapWidth val="150"/>
        <c:overlap val="100"/>
        <c:axId val="200536431"/>
        <c:axId val="200538927"/>
      </c:barChart>
      <c:catAx>
        <c:axId val="2005364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0538927"/>
        <c:crosses val="autoZero"/>
        <c:auto val="1"/>
        <c:lblAlgn val="ctr"/>
        <c:lblOffset val="100"/>
        <c:noMultiLvlLbl val="0"/>
      </c:catAx>
      <c:valAx>
        <c:axId val="2005389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00536431"/>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zinsen-berechnen.de/vorsorgerechner.php" TargetMode="Externa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1631951</xdr:colOff>
      <xdr:row>1</xdr:row>
      <xdr:rowOff>0</xdr:rowOff>
    </xdr:from>
    <xdr:to>
      <xdr:col>5</xdr:col>
      <xdr:colOff>736602</xdr:colOff>
      <xdr:row>1</xdr:row>
      <xdr:rowOff>592263</xdr:rowOff>
    </xdr:to>
    <xdr:pic>
      <xdr:nvPicPr>
        <xdr:cNvPr id="2" name="Grafik 1">
          <a:extLst>
            <a:ext uri="{FF2B5EF4-FFF2-40B4-BE49-F238E27FC236}">
              <a16:creationId xmlns:a16="http://schemas.microsoft.com/office/drawing/2014/main" id="{39696B0E-12C1-482A-9351-8046269CF2A6}"/>
            </a:ext>
          </a:extLst>
        </xdr:cNvPr>
        <xdr:cNvPicPr>
          <a:picLocks noChangeAspect="1"/>
        </xdr:cNvPicPr>
      </xdr:nvPicPr>
      <xdr:blipFill>
        <a:blip xmlns:r="http://schemas.openxmlformats.org/officeDocument/2006/relationships" r:embed="rId1"/>
        <a:stretch>
          <a:fillRect/>
        </a:stretch>
      </xdr:blipFill>
      <xdr:spPr>
        <a:xfrm>
          <a:off x="5949951" y="107950"/>
          <a:ext cx="1822451" cy="592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1631951</xdr:colOff>
      <xdr:row>1</xdr:row>
      <xdr:rowOff>0</xdr:rowOff>
    </xdr:from>
    <xdr:to>
      <xdr:col>6</xdr:col>
      <xdr:colOff>3177</xdr:colOff>
      <xdr:row>2</xdr:row>
      <xdr:rowOff>114145</xdr:rowOff>
    </xdr:to>
    <xdr:pic>
      <xdr:nvPicPr>
        <xdr:cNvPr id="2" name="Grafik 1">
          <a:extLst>
            <a:ext uri="{FF2B5EF4-FFF2-40B4-BE49-F238E27FC236}">
              <a16:creationId xmlns:a16="http://schemas.microsoft.com/office/drawing/2014/main" id="{2B31A63B-AEEA-4481-AD0A-97F7DC4F7161}"/>
            </a:ext>
          </a:extLst>
        </xdr:cNvPr>
        <xdr:cNvPicPr>
          <a:picLocks noChangeAspect="1"/>
        </xdr:cNvPicPr>
      </xdr:nvPicPr>
      <xdr:blipFill>
        <a:blip xmlns:r="http://schemas.openxmlformats.org/officeDocument/2006/relationships" r:embed="rId1"/>
        <a:stretch>
          <a:fillRect/>
        </a:stretch>
      </xdr:blipFill>
      <xdr:spPr>
        <a:xfrm>
          <a:off x="5810251" y="107950"/>
          <a:ext cx="1822450" cy="592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869950</xdr:colOff>
      <xdr:row>1</xdr:row>
      <xdr:rowOff>6350</xdr:rowOff>
    </xdr:from>
    <xdr:to>
      <xdr:col>8</xdr:col>
      <xdr:colOff>3175</xdr:colOff>
      <xdr:row>1</xdr:row>
      <xdr:rowOff>598613</xdr:rowOff>
    </xdr:to>
    <xdr:pic>
      <xdr:nvPicPr>
        <xdr:cNvPr id="3" name="Grafik 2">
          <a:extLst>
            <a:ext uri="{FF2B5EF4-FFF2-40B4-BE49-F238E27FC236}">
              <a16:creationId xmlns:a16="http://schemas.microsoft.com/office/drawing/2014/main" id="{361907B5-61BC-48B3-ABB7-93C607C0EB4B}"/>
            </a:ext>
          </a:extLst>
        </xdr:cNvPr>
        <xdr:cNvPicPr>
          <a:picLocks noChangeAspect="1"/>
        </xdr:cNvPicPr>
      </xdr:nvPicPr>
      <xdr:blipFill>
        <a:blip xmlns:r="http://schemas.openxmlformats.org/officeDocument/2006/relationships" r:embed="rId1"/>
        <a:stretch>
          <a:fillRect/>
        </a:stretch>
      </xdr:blipFill>
      <xdr:spPr>
        <a:xfrm>
          <a:off x="7431617" y="112183"/>
          <a:ext cx="1821039" cy="592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793750</xdr:colOff>
      <xdr:row>1</xdr:row>
      <xdr:rowOff>0</xdr:rowOff>
    </xdr:from>
    <xdr:to>
      <xdr:col>7</xdr:col>
      <xdr:colOff>812800</xdr:colOff>
      <xdr:row>2</xdr:row>
      <xdr:rowOff>1713</xdr:rowOff>
    </xdr:to>
    <xdr:pic>
      <xdr:nvPicPr>
        <xdr:cNvPr id="4" name="Grafik 3">
          <a:extLst>
            <a:ext uri="{FF2B5EF4-FFF2-40B4-BE49-F238E27FC236}">
              <a16:creationId xmlns:a16="http://schemas.microsoft.com/office/drawing/2014/main" id="{1CEE4279-DFBE-4ACE-9E3C-BAA05E34029C}"/>
            </a:ext>
          </a:extLst>
        </xdr:cNvPr>
        <xdr:cNvPicPr>
          <a:picLocks noChangeAspect="1"/>
        </xdr:cNvPicPr>
      </xdr:nvPicPr>
      <xdr:blipFill>
        <a:blip xmlns:r="http://schemas.openxmlformats.org/officeDocument/2006/relationships" r:embed="rId1"/>
        <a:stretch>
          <a:fillRect/>
        </a:stretch>
      </xdr:blipFill>
      <xdr:spPr>
        <a:xfrm>
          <a:off x="5588000" y="107950"/>
          <a:ext cx="1822450" cy="592263"/>
        </a:xfrm>
        <a:prstGeom prst="rect">
          <a:avLst/>
        </a:prstGeom>
      </xdr:spPr>
    </xdr:pic>
    <xdr:clientData/>
  </xdr:twoCellAnchor>
  <xdr:twoCellAnchor>
    <xdr:from>
      <xdr:col>1</xdr:col>
      <xdr:colOff>933450</xdr:colOff>
      <xdr:row>11</xdr:row>
      <xdr:rowOff>0</xdr:rowOff>
    </xdr:from>
    <xdr:to>
      <xdr:col>6</xdr:col>
      <xdr:colOff>114300</xdr:colOff>
      <xdr:row>25</xdr:row>
      <xdr:rowOff>177800</xdr:rowOff>
    </xdr:to>
    <xdr:graphicFrame macro="">
      <xdr:nvGraphicFramePr>
        <xdr:cNvPr id="7" name="Diagramm 6">
          <a:extLst>
            <a:ext uri="{FF2B5EF4-FFF2-40B4-BE49-F238E27FC236}">
              <a16:creationId xmlns:a16="http://schemas.microsoft.com/office/drawing/2014/main" id="{58D5B00C-E2E4-46B3-B98B-7E031D2820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26</xdr:row>
      <xdr:rowOff>158750</xdr:rowOff>
    </xdr:from>
    <xdr:to>
      <xdr:col>8</xdr:col>
      <xdr:colOff>19050</xdr:colOff>
      <xdr:row>28</xdr:row>
      <xdr:rowOff>101600</xdr:rowOff>
    </xdr:to>
    <xdr:sp macro="" textlink="">
      <xdr:nvSpPr>
        <xdr:cNvPr id="9" name="Rechteck: abgerundete Ecken 8">
          <a:hlinkClick xmlns:r="http://schemas.openxmlformats.org/officeDocument/2006/relationships" r:id="rId3"/>
          <a:extLst>
            <a:ext uri="{FF2B5EF4-FFF2-40B4-BE49-F238E27FC236}">
              <a16:creationId xmlns:a16="http://schemas.microsoft.com/office/drawing/2014/main" id="{3CE32CE6-BF56-489A-8CCB-9F04E6066DAF}"/>
            </a:ext>
          </a:extLst>
        </xdr:cNvPr>
        <xdr:cNvSpPr/>
      </xdr:nvSpPr>
      <xdr:spPr>
        <a:xfrm>
          <a:off x="190500" y="4832350"/>
          <a:ext cx="7245350" cy="704850"/>
        </a:xfrm>
        <a:prstGeom prst="roundRect">
          <a:avLst/>
        </a:prstGeom>
        <a:solidFill>
          <a:srgbClr val="004E6D"/>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300">
              <a:latin typeface="MS Reference Sans Serif" panose="020B0604030504040204" pitchFamily="34" charset="0"/>
            </a:rPr>
            <a:t>Hier kannst du jetzt berechnen, wie viel du sparen musst, </a:t>
          </a:r>
        </a:p>
        <a:p>
          <a:pPr algn="ctr"/>
          <a:r>
            <a:rPr lang="de-DE" sz="1300">
              <a:latin typeface="MS Reference Sans Serif" panose="020B0604030504040204" pitchFamily="34" charset="0"/>
            </a:rPr>
            <a:t>um deine Rentenlücke zu schließen</a:t>
          </a:r>
          <a:r>
            <a:rPr lang="de-DE" sz="1100"/>
            <a:t>.</a:t>
          </a:r>
        </a:p>
      </xdr:txBody>
    </xdr:sp>
    <xdr:clientData/>
  </xdr:twoCellAnchor>
</xdr:wsDr>
</file>

<file path=xl/persons/person.xml><?xml version="1.0" encoding="utf-8"?>
<personList xmlns="http://schemas.microsoft.com/office/spreadsheetml/2018/threadedcomments" xmlns:x="http://schemas.openxmlformats.org/spreadsheetml/2006/main">
  <person displayName="Saskia Drewicke" id="{5D9DA69B-DAD8-48E7-944C-E12633A6AEF7}" userId="20e8aa485c7b6a57"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2-02-12T14:38:57.35" personId="{5D9DA69B-DAD8-48E7-944C-E12633A6AEF7}" id="{B5437A7E-B282-4428-A2DD-D1B50D441AAB}">
    <text>Hier geht's zum Lebenserwartungs-Rechner: https://wie-alt-werde-ich.de/#start</text>
  </threadedComment>
  <threadedComment ref="B24" dT="2022-02-12T14:42:45.36" personId="{5D9DA69B-DAD8-48E7-944C-E12633A6AEF7}" id="{B712736B-1E1B-4BDF-87DF-A9946828E0CF}">
    <text>Hier findest du die aktuelle Inflationsrate: https://www.destatis.de/DE/Themen/Wirtschaft/Preise/Verbraucherpreisindex/_inhalt.html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8DAA9-0B78-4576-AE87-E8A4C3CD5A2A}">
  <sheetPr codeName="Tabelle1"/>
  <dimension ref="A1:BI210"/>
  <sheetViews>
    <sheetView topLeftCell="A2" zoomScale="85" zoomScaleNormal="85" workbookViewId="0">
      <selection activeCell="C12" sqref="C12"/>
    </sheetView>
  </sheetViews>
  <sheetFormatPr defaultColWidth="11.42578125" defaultRowHeight="15.6" customHeight="1"/>
  <cols>
    <col min="1" max="1" width="4.28515625" style="4" customWidth="1"/>
    <col min="2" max="2" width="43.28515625" customWidth="1"/>
    <col min="3" max="3" width="39.42578125" customWidth="1"/>
    <col min="4" max="4" width="5" customWidth="1"/>
    <col min="5" max="5" width="38.85546875" customWidth="1"/>
    <col min="6" max="6" width="12" style="4" customWidth="1"/>
    <col min="7" max="61" width="10.85546875" style="4"/>
  </cols>
  <sheetData>
    <row r="1" spans="1:61" s="4" customFormat="1" ht="15.6" customHeight="1"/>
    <row r="2" spans="1:61" s="4" customFormat="1" ht="47.45" customHeight="1">
      <c r="B2" s="22" t="s">
        <v>0</v>
      </c>
      <c r="C2" s="23"/>
      <c r="D2" s="7"/>
      <c r="E2" s="7"/>
      <c r="F2" s="7"/>
    </row>
    <row r="3" spans="1:61" s="4" customFormat="1" ht="3.6" customHeight="1">
      <c r="B3" s="20"/>
      <c r="C3" s="19"/>
    </row>
    <row r="4" spans="1:61" ht="15.6" customHeight="1">
      <c r="B4" s="94" t="s">
        <v>1</v>
      </c>
      <c r="C4" s="94"/>
      <c r="D4" s="94"/>
      <c r="E4" s="94"/>
      <c r="F4" s="94"/>
    </row>
    <row r="5" spans="1:61" ht="15.6" customHeight="1">
      <c r="B5" s="94"/>
      <c r="C5" s="94"/>
      <c r="D5" s="94"/>
      <c r="E5" s="94"/>
      <c r="F5" s="94"/>
    </row>
    <row r="6" spans="1:61" s="1" customFormat="1" ht="15.6" customHeight="1">
      <c r="A6" s="5"/>
      <c r="C6" s="8"/>
      <c r="D6" s="8"/>
      <c r="E6" s="8"/>
      <c r="F6" s="6"/>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15.6" customHeight="1">
      <c r="B7" s="68" t="s">
        <v>2</v>
      </c>
      <c r="C7" s="65" t="s">
        <v>3</v>
      </c>
      <c r="D7" s="69"/>
      <c r="E7" s="69"/>
      <c r="F7" s="70"/>
    </row>
    <row r="8" spans="1:61" ht="15.6" customHeight="1">
      <c r="B8" s="71" t="s">
        <v>4</v>
      </c>
      <c r="C8" s="66" t="s">
        <v>5</v>
      </c>
      <c r="D8" s="59"/>
      <c r="E8" s="9"/>
      <c r="F8" s="72"/>
    </row>
    <row r="9" spans="1:61" ht="15.6" customHeight="1">
      <c r="B9" s="71" t="s">
        <v>6</v>
      </c>
      <c r="C9" s="66" t="s">
        <v>7</v>
      </c>
      <c r="D9" s="59"/>
      <c r="E9" s="9"/>
      <c r="F9" s="72"/>
    </row>
    <row r="10" spans="1:61" ht="15.6" customHeight="1">
      <c r="B10" s="73" t="s">
        <v>8</v>
      </c>
      <c r="C10" s="67" t="s">
        <v>9</v>
      </c>
      <c r="D10" s="74"/>
      <c r="E10" s="75"/>
      <c r="F10" s="76"/>
    </row>
    <row r="11" spans="1:61" ht="15.6" customHeight="1">
      <c r="B11" s="9"/>
      <c r="C11" s="9"/>
      <c r="D11" s="9"/>
      <c r="E11" s="9"/>
      <c r="F11" s="7"/>
    </row>
    <row r="12" spans="1:61" ht="15.6" customHeight="1">
      <c r="B12" s="68" t="s">
        <v>10</v>
      </c>
      <c r="C12" s="62" t="s">
        <v>11</v>
      </c>
      <c r="D12" s="69"/>
      <c r="E12" s="77"/>
      <c r="F12" s="78"/>
    </row>
    <row r="13" spans="1:61" ht="15.6" customHeight="1">
      <c r="B13" s="71" t="s">
        <v>12</v>
      </c>
      <c r="C13" s="60" t="s">
        <v>13</v>
      </c>
      <c r="D13" s="59"/>
      <c r="E13" s="79"/>
      <c r="F13" s="80"/>
    </row>
    <row r="14" spans="1:61" ht="15.6" customHeight="1">
      <c r="B14" s="71" t="s">
        <v>14</v>
      </c>
      <c r="C14" s="60" t="s">
        <v>15</v>
      </c>
      <c r="D14" s="81"/>
      <c r="E14" s="79"/>
      <c r="F14" s="80"/>
    </row>
    <row r="15" spans="1:61" ht="15.6" customHeight="1">
      <c r="B15" s="71" t="s">
        <v>16</v>
      </c>
      <c r="C15" s="60" t="s">
        <v>17</v>
      </c>
      <c r="D15" s="59"/>
      <c r="E15" s="79"/>
      <c r="F15" s="80"/>
    </row>
    <row r="16" spans="1:61" s="4" customFormat="1" ht="15.6" customHeight="1">
      <c r="B16" s="82" t="s">
        <v>18</v>
      </c>
      <c r="C16" s="95" t="s">
        <v>19</v>
      </c>
      <c r="D16" s="95"/>
      <c r="E16" s="95"/>
      <c r="F16" s="96"/>
    </row>
    <row r="17" spans="2:6" s="4" customFormat="1" ht="15.6" customHeight="1">
      <c r="B17" s="83"/>
      <c r="C17" s="97" t="s">
        <v>20</v>
      </c>
      <c r="D17" s="97"/>
      <c r="E17" s="97"/>
      <c r="F17" s="98"/>
    </row>
    <row r="18" spans="2:6" s="4" customFormat="1" ht="15.6" customHeight="1">
      <c r="B18" s="84" t="s">
        <v>21</v>
      </c>
      <c r="C18" s="99" t="s">
        <v>22</v>
      </c>
      <c r="D18" s="99"/>
      <c r="E18" s="99"/>
      <c r="F18" s="100"/>
    </row>
    <row r="19" spans="2:6" s="4" customFormat="1" ht="15.6" customHeight="1">
      <c r="B19" s="9"/>
      <c r="C19" s="85"/>
      <c r="D19" s="85"/>
      <c r="E19" s="85"/>
      <c r="F19" s="85"/>
    </row>
    <row r="20" spans="2:6" s="4" customFormat="1" ht="15.6" customHeight="1">
      <c r="B20" s="68" t="s">
        <v>23</v>
      </c>
      <c r="C20" s="86"/>
      <c r="D20" s="86"/>
      <c r="E20" s="86"/>
      <c r="F20" s="87"/>
    </row>
    <row r="21" spans="2:6" s="4" customFormat="1" ht="15.6" customHeight="1">
      <c r="B21" s="71" t="s">
        <v>24</v>
      </c>
      <c r="C21" s="101" t="s">
        <v>25</v>
      </c>
      <c r="D21" s="102"/>
      <c r="E21" s="102"/>
      <c r="F21" s="103"/>
    </row>
    <row r="22" spans="2:6" s="4" customFormat="1" ht="15.6" customHeight="1">
      <c r="B22" s="71" t="s">
        <v>26</v>
      </c>
      <c r="C22" s="101" t="s">
        <v>27</v>
      </c>
      <c r="D22" s="102"/>
      <c r="E22" s="102"/>
      <c r="F22" s="103"/>
    </row>
    <row r="23" spans="2:6" s="4" customFormat="1" ht="15.6" customHeight="1">
      <c r="B23" s="71" t="s">
        <v>28</v>
      </c>
      <c r="C23" s="101" t="s">
        <v>29</v>
      </c>
      <c r="D23" s="102"/>
      <c r="E23" s="102"/>
      <c r="F23" s="103"/>
    </row>
    <row r="24" spans="2:6" s="4" customFormat="1" ht="32.450000000000003" customHeight="1">
      <c r="B24" s="84" t="s">
        <v>30</v>
      </c>
      <c r="C24" s="99" t="s">
        <v>31</v>
      </c>
      <c r="D24" s="99"/>
      <c r="E24" s="99"/>
      <c r="F24" s="100"/>
    </row>
    <row r="25" spans="2:6" s="4" customFormat="1" ht="15.6" customHeight="1">
      <c r="B25" s="59"/>
      <c r="C25" s="88"/>
      <c r="D25" s="89"/>
      <c r="E25" s="89"/>
      <c r="F25" s="89"/>
    </row>
    <row r="26" spans="2:6" s="4" customFormat="1" ht="15.6" customHeight="1">
      <c r="B26" s="68" t="s">
        <v>32</v>
      </c>
      <c r="C26" s="90" t="s">
        <v>33</v>
      </c>
      <c r="D26" s="86"/>
      <c r="E26" s="86"/>
      <c r="F26" s="87"/>
    </row>
    <row r="27" spans="2:6" s="4" customFormat="1" ht="15.6" customHeight="1">
      <c r="B27" s="71" t="s">
        <v>34</v>
      </c>
      <c r="C27" s="101" t="s">
        <v>35</v>
      </c>
      <c r="D27" s="102"/>
      <c r="E27" s="102"/>
      <c r="F27" s="103"/>
    </row>
    <row r="28" spans="2:6" s="4" customFormat="1" ht="15.6" customHeight="1">
      <c r="B28" s="71" t="s">
        <v>36</v>
      </c>
      <c r="C28" s="101" t="s">
        <v>37</v>
      </c>
      <c r="D28" s="102"/>
      <c r="E28" s="102"/>
      <c r="F28" s="103"/>
    </row>
    <row r="29" spans="2:6" s="4" customFormat="1" ht="27.6" customHeight="1">
      <c r="B29" s="82" t="s">
        <v>38</v>
      </c>
      <c r="C29" s="104" t="s">
        <v>39</v>
      </c>
      <c r="D29" s="104"/>
      <c r="E29" s="104"/>
      <c r="F29" s="105"/>
    </row>
    <row r="30" spans="2:6" s="4" customFormat="1" ht="15.6" customHeight="1">
      <c r="B30" s="73" t="s">
        <v>40</v>
      </c>
      <c r="C30" s="99" t="s">
        <v>41</v>
      </c>
      <c r="D30" s="99"/>
      <c r="E30" s="99"/>
      <c r="F30" s="100"/>
    </row>
    <row r="31" spans="2:6" s="4" customFormat="1" ht="15.6" customHeight="1">
      <c r="B31" s="59"/>
      <c r="C31" s="61"/>
      <c r="D31" s="61"/>
      <c r="E31" s="61"/>
      <c r="F31" s="61"/>
    </row>
    <row r="32" spans="2:6" s="4" customFormat="1" ht="15.6" customHeight="1"/>
    <row r="33" spans="2:6" s="4" customFormat="1" ht="15.6" customHeight="1">
      <c r="B33" s="92" t="s">
        <v>42</v>
      </c>
    </row>
    <row r="34" spans="2:6" s="4" customFormat="1" ht="73.5" customHeight="1">
      <c r="B34" s="93" t="s">
        <v>43</v>
      </c>
      <c r="C34" s="93"/>
      <c r="D34" s="93"/>
      <c r="E34" s="93"/>
      <c r="F34" s="93"/>
    </row>
    <row r="35" spans="2:6" s="4" customFormat="1" ht="15.6" customHeight="1"/>
    <row r="36" spans="2:6" s="4" customFormat="1" ht="15.6" customHeight="1"/>
    <row r="37" spans="2:6" s="4" customFormat="1" ht="15.6" customHeight="1"/>
    <row r="38" spans="2:6" s="4" customFormat="1" ht="15.6" customHeight="1"/>
    <row r="39" spans="2:6" s="4" customFormat="1" ht="15.6" customHeight="1"/>
    <row r="40" spans="2:6" s="4" customFormat="1" ht="15.6" customHeight="1"/>
    <row r="41" spans="2:6" s="4" customFormat="1" ht="15.6" customHeight="1"/>
    <row r="42" spans="2:6" s="4" customFormat="1" ht="15.6" customHeight="1"/>
    <row r="43" spans="2:6" s="4" customFormat="1" ht="15.6" customHeight="1"/>
    <row r="44" spans="2:6" s="4" customFormat="1" ht="15.6" customHeight="1"/>
    <row r="45" spans="2:6" s="4" customFormat="1" ht="15.6" customHeight="1"/>
    <row r="46" spans="2:6" s="4" customFormat="1" ht="15.6" customHeight="1"/>
    <row r="47" spans="2:6" s="4" customFormat="1" ht="15.6" customHeight="1"/>
    <row r="48" spans="2:6" s="4" customFormat="1" ht="15.6" customHeight="1"/>
    <row r="49" s="4" customFormat="1" ht="15.6" customHeight="1"/>
    <row r="50" s="4" customFormat="1" ht="15.6" customHeight="1"/>
    <row r="51" s="4" customFormat="1" ht="15.6" customHeight="1"/>
    <row r="52" s="4" customFormat="1" ht="15.6" customHeight="1"/>
    <row r="53" s="4" customFormat="1" ht="15.6" customHeight="1"/>
    <row r="54" s="4" customFormat="1" ht="15.6" customHeight="1"/>
    <row r="55" s="4" customFormat="1" ht="15.6" customHeight="1"/>
    <row r="56" s="4" customFormat="1" ht="15.6" customHeight="1"/>
    <row r="57" s="4" customFormat="1" ht="15.6" customHeight="1"/>
    <row r="58" s="4" customFormat="1" ht="15.6" customHeight="1"/>
    <row r="59" s="4" customFormat="1" ht="15.6" customHeight="1"/>
    <row r="60" s="4" customFormat="1" ht="15.6" customHeight="1"/>
    <row r="61" s="4" customFormat="1" ht="15.6" customHeight="1"/>
    <row r="62" s="4" customFormat="1" ht="15.6" customHeight="1"/>
    <row r="63" s="4" customFormat="1" ht="15.6" customHeight="1"/>
    <row r="64" s="4" customFormat="1" ht="15.6" customHeight="1"/>
    <row r="65" s="4" customFormat="1" ht="15.6" customHeight="1"/>
    <row r="66" s="4" customFormat="1" ht="15.6" customHeight="1"/>
    <row r="67" s="4" customFormat="1" ht="15.6" customHeight="1"/>
    <row r="68" s="4" customFormat="1" ht="15.6" customHeight="1"/>
    <row r="69" s="4" customFormat="1" ht="15.6" customHeight="1"/>
    <row r="70" s="4" customFormat="1" ht="15.6" customHeight="1"/>
    <row r="71" s="4" customFormat="1" ht="15.6" customHeight="1"/>
    <row r="72" s="4" customFormat="1" ht="15.6" customHeight="1"/>
    <row r="73" s="4" customFormat="1" ht="15.6" customHeight="1"/>
    <row r="74" s="4" customFormat="1" ht="15.6" customHeight="1"/>
    <row r="75" s="4" customFormat="1" ht="15.6" customHeight="1"/>
    <row r="76" s="4" customFormat="1" ht="15.6" customHeight="1"/>
    <row r="77" s="4" customFormat="1" ht="15.6" customHeight="1"/>
    <row r="78" s="4" customFormat="1" ht="15.6" customHeight="1"/>
    <row r="79" s="4" customFormat="1" ht="15.6" customHeight="1"/>
    <row r="80" s="4" customFormat="1" ht="15.6" customHeight="1"/>
    <row r="81" s="4" customFormat="1" ht="15.6" customHeight="1"/>
    <row r="82" s="4" customFormat="1" ht="15.6" customHeight="1"/>
    <row r="83" s="4" customFormat="1" ht="15.6" customHeight="1"/>
    <row r="84" s="4" customFormat="1" ht="15.6" customHeight="1"/>
    <row r="85" s="4" customFormat="1" ht="15.6" customHeight="1"/>
    <row r="86" s="4" customFormat="1" ht="15.6" customHeight="1"/>
    <row r="87" s="4" customFormat="1" ht="15.6" customHeight="1"/>
    <row r="88" s="4" customFormat="1" ht="15.6" customHeight="1"/>
    <row r="89" s="4" customFormat="1" ht="15.6" customHeight="1"/>
    <row r="90" s="4" customFormat="1" ht="15.6" customHeight="1"/>
    <row r="91" s="4" customFormat="1" ht="15.6" customHeight="1"/>
    <row r="92" s="4" customFormat="1" ht="15.6" customHeight="1"/>
    <row r="93" s="4" customFormat="1" ht="15.6" customHeight="1"/>
    <row r="94" s="4" customFormat="1" ht="15.6" customHeight="1"/>
    <row r="95" s="4" customFormat="1" ht="15.6" customHeight="1"/>
    <row r="96" s="4" customFormat="1" ht="15.6" customHeight="1"/>
    <row r="97" s="4" customFormat="1" ht="15.6" customHeight="1"/>
    <row r="98" s="4" customFormat="1" ht="15.6" customHeight="1"/>
    <row r="99" s="4" customFormat="1" ht="15.6" customHeight="1"/>
    <row r="100" s="4" customFormat="1" ht="15.6" customHeight="1"/>
    <row r="101" s="4" customFormat="1" ht="15.6" customHeight="1"/>
    <row r="102" s="4" customFormat="1" ht="15.6" customHeight="1"/>
    <row r="103" s="4" customFormat="1" ht="15.6" customHeight="1"/>
    <row r="104" s="4" customFormat="1" ht="15.6" customHeight="1"/>
    <row r="105" s="4" customFormat="1" ht="15.6" customHeight="1"/>
    <row r="106" s="4" customFormat="1" ht="15.6" customHeight="1"/>
    <row r="107" s="4" customFormat="1" ht="15.6" customHeight="1"/>
    <row r="108" s="4" customFormat="1" ht="15.6" customHeight="1"/>
    <row r="109" s="4" customFormat="1" ht="15.6" customHeight="1"/>
    <row r="110" s="4" customFormat="1" ht="15.6" customHeight="1"/>
    <row r="111" s="4" customFormat="1" ht="15.6" customHeight="1"/>
    <row r="112" s="4" customFormat="1" ht="15.6" customHeight="1"/>
    <row r="113" s="4" customFormat="1" ht="15.6" customHeight="1"/>
    <row r="114" s="4" customFormat="1" ht="15.6" customHeight="1"/>
    <row r="115" s="4" customFormat="1" ht="15.6" customHeight="1"/>
    <row r="116" s="4" customFormat="1" ht="15.6" customHeight="1"/>
    <row r="117" s="4" customFormat="1" ht="15.6" customHeight="1"/>
    <row r="118" s="4" customFormat="1" ht="15.6" customHeight="1"/>
    <row r="119" s="4" customFormat="1" ht="15.6" customHeight="1"/>
    <row r="120" s="4" customFormat="1" ht="15.6" customHeight="1"/>
    <row r="121" s="4" customFormat="1" ht="15.6" customHeight="1"/>
    <row r="122" s="4" customFormat="1" ht="15.6" customHeight="1"/>
    <row r="123" s="4" customFormat="1" ht="15.6" customHeight="1"/>
    <row r="124" s="4" customFormat="1" ht="15.6" customHeight="1"/>
    <row r="125" s="4" customFormat="1" ht="15.6" customHeight="1"/>
    <row r="126" s="4" customFormat="1" ht="15.6" customHeight="1"/>
    <row r="127" s="4" customFormat="1" ht="15.6" customHeight="1"/>
    <row r="128" s="4" customFormat="1" ht="15.6" customHeight="1"/>
    <row r="129" s="4" customFormat="1" ht="15.6" customHeight="1"/>
    <row r="130" s="4" customFormat="1" ht="15.6" customHeight="1"/>
    <row r="131" s="4" customFormat="1" ht="15.6" customHeight="1"/>
    <row r="132" s="4" customFormat="1" ht="15.6" customHeight="1"/>
    <row r="133" s="4" customFormat="1" ht="15.6" customHeight="1"/>
    <row r="134" s="4" customFormat="1" ht="15.6" customHeight="1"/>
    <row r="135" s="4" customFormat="1" ht="15.6" customHeight="1"/>
    <row r="136" s="4" customFormat="1" ht="15.6" customHeight="1"/>
    <row r="137" s="4" customFormat="1" ht="15.6" customHeight="1"/>
    <row r="138" s="4" customFormat="1" ht="15.6" customHeight="1"/>
    <row r="139" s="4" customFormat="1" ht="15.6" customHeight="1"/>
    <row r="140" s="4" customFormat="1" ht="15.6" customHeight="1"/>
    <row r="141" s="4" customFormat="1" ht="15.6" customHeight="1"/>
    <row r="142" s="4" customFormat="1" ht="15.6" customHeight="1"/>
    <row r="143" s="4" customFormat="1" ht="15.6" customHeight="1"/>
    <row r="144" s="4" customFormat="1" ht="15.6" customHeight="1"/>
    <row r="145" s="4" customFormat="1" ht="15.6" customHeight="1"/>
    <row r="146" s="4" customFormat="1" ht="15.6" customHeight="1"/>
    <row r="147" s="4" customFormat="1" ht="15.6" customHeight="1"/>
    <row r="148" s="4" customFormat="1" ht="15.6" customHeight="1"/>
    <row r="149" s="4" customFormat="1" ht="15.6" customHeight="1"/>
    <row r="150" s="4" customFormat="1" ht="15.6" customHeight="1"/>
    <row r="151" s="4" customFormat="1" ht="15.6" customHeight="1"/>
    <row r="152" s="4" customFormat="1" ht="15.6" customHeight="1"/>
    <row r="153" s="4" customFormat="1" ht="15.6" customHeight="1"/>
    <row r="154" s="4" customFormat="1" ht="15.6" customHeight="1"/>
    <row r="155" s="4" customFormat="1" ht="15.6" customHeight="1"/>
    <row r="156" s="4" customFormat="1" ht="15.6" customHeight="1"/>
    <row r="157" s="4" customFormat="1" ht="15.6" customHeight="1"/>
    <row r="158" s="4" customFormat="1" ht="15.6" customHeight="1"/>
    <row r="159" s="4" customFormat="1" ht="15.6" customHeight="1"/>
    <row r="160" s="4" customFormat="1" ht="15.6" customHeight="1"/>
    <row r="161" s="4" customFormat="1" ht="15.6" customHeight="1"/>
    <row r="162" s="4" customFormat="1" ht="15.6" customHeight="1"/>
    <row r="163" s="4" customFormat="1" ht="15.6" customHeight="1"/>
    <row r="164" s="4" customFormat="1" ht="15.6" customHeight="1"/>
    <row r="165" s="4" customFormat="1" ht="15.6" customHeight="1"/>
    <row r="166" s="4" customFormat="1" ht="15.6" customHeight="1"/>
    <row r="167" s="4" customFormat="1" ht="15.6" customHeight="1"/>
    <row r="168" s="4" customFormat="1" ht="15.6" customHeight="1"/>
    <row r="169" s="4" customFormat="1" ht="15.6" customHeight="1"/>
    <row r="170" s="4" customFormat="1" ht="15.6" customHeight="1"/>
    <row r="171" s="4" customFormat="1" ht="15.6" customHeight="1"/>
    <row r="172" s="4" customFormat="1" ht="15.6" customHeight="1"/>
    <row r="173" s="4" customFormat="1" ht="15.6" customHeight="1"/>
    <row r="174" s="4" customFormat="1" ht="15.6" customHeight="1"/>
    <row r="175" s="4" customFormat="1" ht="15.6" customHeight="1"/>
    <row r="176" s="4" customFormat="1" ht="15.6" customHeight="1"/>
    <row r="177" s="4" customFormat="1" ht="15.6" customHeight="1"/>
    <row r="178" s="4" customFormat="1" ht="15.6" customHeight="1"/>
    <row r="179" s="4" customFormat="1" ht="15.6" customHeight="1"/>
    <row r="180" s="4" customFormat="1" ht="15.6" customHeight="1"/>
    <row r="181" s="4" customFormat="1" ht="15.6" customHeight="1"/>
    <row r="182" s="4" customFormat="1" ht="15.6" customHeight="1"/>
    <row r="183" s="4" customFormat="1" ht="15.6" customHeight="1"/>
    <row r="184" s="4" customFormat="1" ht="15.6" customHeight="1"/>
    <row r="185" s="4" customFormat="1" ht="15.6" customHeight="1"/>
    <row r="186" s="4" customFormat="1" ht="15.6" customHeight="1"/>
    <row r="187" s="4" customFormat="1" ht="15.6" customHeight="1"/>
    <row r="188" s="4" customFormat="1" ht="15.6" customHeight="1"/>
    <row r="189" s="4" customFormat="1" ht="15.6" customHeight="1"/>
    <row r="190" s="4" customFormat="1" ht="15.6" customHeight="1"/>
    <row r="191" s="4" customFormat="1" ht="15.6" customHeight="1"/>
    <row r="192" s="4" customFormat="1" ht="15.6" customHeight="1"/>
    <row r="193" s="4" customFormat="1" ht="15.6" customHeight="1"/>
    <row r="194" s="4" customFormat="1" ht="15.6" customHeight="1"/>
    <row r="195" s="4" customFormat="1" ht="15.6" customHeight="1"/>
    <row r="196" s="4" customFormat="1" ht="15.6" customHeight="1"/>
    <row r="197" s="4" customFormat="1" ht="15.6" customHeight="1"/>
    <row r="198" s="4" customFormat="1" ht="15.6" customHeight="1"/>
    <row r="199" s="4" customFormat="1" ht="15.6" customHeight="1"/>
    <row r="200" s="4" customFormat="1" ht="15.6" customHeight="1"/>
    <row r="201" s="4" customFormat="1" ht="15.6" customHeight="1"/>
    <row r="202" s="4" customFormat="1" ht="15.6" customHeight="1"/>
    <row r="203" s="4" customFormat="1" ht="15.6" customHeight="1"/>
    <row r="204" s="4" customFormat="1" ht="15.6" customHeight="1"/>
    <row r="205" s="4" customFormat="1" ht="15.6" customHeight="1"/>
    <row r="206" s="4" customFormat="1" ht="15.6" customHeight="1"/>
    <row r="207" s="4" customFormat="1" ht="15.6" customHeight="1"/>
    <row r="208" s="4" customFormat="1" ht="15.6" customHeight="1"/>
    <row r="209" s="4" customFormat="1" ht="15.6" customHeight="1"/>
    <row r="210" s="4" customFormat="1" ht="15.6" customHeight="1"/>
  </sheetData>
  <sheetProtection algorithmName="SHA-512" hashValue="7f49hnQrXxrXklU43KlWow4I82l3w87XdZRzXKNRLJksW3/OZlLDmUAClakYaUKQy/nD1nc/X0uy8o8LON/FFg==" saltValue="EWIsMqpt4U9mY58ExgYWuw==" spinCount="100000" sheet="1" selectLockedCells="1"/>
  <mergeCells count="13">
    <mergeCell ref="B34:F34"/>
    <mergeCell ref="B4:F5"/>
    <mergeCell ref="C16:F16"/>
    <mergeCell ref="C17:F17"/>
    <mergeCell ref="C18:F18"/>
    <mergeCell ref="C21:F21"/>
    <mergeCell ref="C30:F30"/>
    <mergeCell ref="C22:F22"/>
    <mergeCell ref="C23:F23"/>
    <mergeCell ref="C27:F27"/>
    <mergeCell ref="C28:F28"/>
    <mergeCell ref="C29:F29"/>
    <mergeCell ref="C24:F24"/>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AE3D-022F-4992-B12F-AD18541E5E3A}">
  <sheetPr codeName="Tabelle2"/>
  <dimension ref="A1:BI210"/>
  <sheetViews>
    <sheetView topLeftCell="A2" zoomScale="80" zoomScaleNormal="80" workbookViewId="0">
      <selection activeCell="C4" sqref="C4"/>
    </sheetView>
  </sheetViews>
  <sheetFormatPr defaultColWidth="11.42578125" defaultRowHeight="14.45"/>
  <cols>
    <col min="1" max="1" width="4.28515625" style="4" customWidth="1"/>
    <col min="2" max="2" width="37.7109375" customWidth="1"/>
    <col min="3" max="3" width="14.85546875" customWidth="1"/>
    <col min="4" max="4" width="5" customWidth="1"/>
    <col min="5" max="5" width="38.85546875" customWidth="1"/>
    <col min="6" max="61" width="10.85546875" style="4"/>
  </cols>
  <sheetData>
    <row r="1" spans="1:61" s="4" customFormat="1" ht="8.4499999999999993" customHeight="1"/>
    <row r="2" spans="1:61" s="4" customFormat="1" ht="37.5" customHeight="1">
      <c r="B2" s="22" t="s">
        <v>44</v>
      </c>
      <c r="C2" s="23"/>
      <c r="D2" s="7"/>
      <c r="E2" s="7"/>
      <c r="F2" s="7"/>
    </row>
    <row r="3" spans="1:61" s="4" customFormat="1" ht="19.5" customHeight="1">
      <c r="B3" s="63" t="s">
        <v>45</v>
      </c>
      <c r="C3" s="23"/>
      <c r="D3" s="7"/>
      <c r="E3" s="7"/>
      <c r="F3" s="7"/>
    </row>
    <row r="4" spans="1:61" s="4" customFormat="1" ht="15.6" customHeight="1">
      <c r="B4" s="9" t="s">
        <v>46</v>
      </c>
      <c r="C4" s="16"/>
      <c r="D4" s="7"/>
      <c r="E4" s="7"/>
      <c r="F4" s="7"/>
    </row>
    <row r="5" spans="1:61" s="4" customFormat="1" ht="3.6" customHeight="1">
      <c r="B5" s="9"/>
      <c r="C5" s="58"/>
      <c r="D5" s="7"/>
      <c r="E5" s="7"/>
      <c r="F5" s="7"/>
    </row>
    <row r="6" spans="1:61" s="4" customFormat="1" ht="15.6" customHeight="1">
      <c r="B6" s="9" t="s">
        <v>47</v>
      </c>
      <c r="C6" s="64"/>
      <c r="D6" s="7"/>
      <c r="E6" s="7"/>
      <c r="F6" s="7"/>
    </row>
    <row r="7" spans="1:61" s="4" customFormat="1" ht="3" customHeight="1">
      <c r="B7" s="9"/>
      <c r="C7" s="58"/>
      <c r="D7" s="7"/>
      <c r="E7" s="7"/>
      <c r="F7" s="7"/>
    </row>
    <row r="8" spans="1:61" s="4" customFormat="1" ht="15.6" customHeight="1">
      <c r="B8" s="9" t="s">
        <v>48</v>
      </c>
      <c r="C8" s="91"/>
      <c r="D8" s="7"/>
      <c r="E8" s="7"/>
      <c r="F8" s="7"/>
    </row>
    <row r="9" spans="1:61" s="4" customFormat="1" ht="3" customHeight="1">
      <c r="B9" s="20"/>
      <c r="C9" s="19"/>
    </row>
    <row r="10" spans="1:61" ht="14.45" customHeight="1">
      <c r="B10" s="94" t="s">
        <v>49</v>
      </c>
      <c r="C10" s="94"/>
      <c r="D10" s="94"/>
      <c r="E10" s="94"/>
      <c r="F10" s="94"/>
    </row>
    <row r="11" spans="1:61" ht="14.45" customHeight="1">
      <c r="B11" s="94"/>
      <c r="C11" s="94"/>
      <c r="D11" s="94"/>
      <c r="E11" s="94"/>
      <c r="F11" s="94"/>
    </row>
    <row r="12" spans="1:61" s="1" customFormat="1" ht="15">
      <c r="A12" s="5"/>
      <c r="B12" s="8"/>
      <c r="C12" s="8"/>
      <c r="D12" s="8"/>
      <c r="E12" s="8"/>
      <c r="F12" s="6"/>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row>
    <row r="13" spans="1:61" ht="24.95" customHeight="1">
      <c r="B13" s="12" t="s">
        <v>50</v>
      </c>
      <c r="C13" s="15"/>
      <c r="D13" s="9"/>
      <c r="E13" s="9"/>
      <c r="F13" s="7"/>
    </row>
    <row r="14" spans="1:61" ht="5.45" customHeight="1">
      <c r="B14" s="9"/>
      <c r="C14" s="17"/>
      <c r="D14" s="9"/>
      <c r="E14" s="9"/>
      <c r="F14" s="7"/>
    </row>
    <row r="15" spans="1:61" ht="15">
      <c r="B15" s="9" t="s">
        <v>51</v>
      </c>
      <c r="C15" s="16"/>
      <c r="D15" s="9"/>
      <c r="E15" s="9"/>
      <c r="F15" s="7"/>
    </row>
    <row r="16" spans="1:61" ht="8.4499999999999993" customHeight="1">
      <c r="B16" s="9"/>
      <c r="C16" s="17"/>
      <c r="D16" s="9"/>
      <c r="E16" s="9"/>
      <c r="F16" s="7"/>
    </row>
    <row r="17" spans="2:6" ht="15">
      <c r="B17" s="9" t="s">
        <v>52</v>
      </c>
      <c r="C17" s="16"/>
      <c r="D17" s="9"/>
      <c r="E17" s="9"/>
      <c r="F17" s="7"/>
    </row>
    <row r="18" spans="2:6" ht="6.6" customHeight="1">
      <c r="B18" s="9"/>
      <c r="C18" s="9"/>
      <c r="D18" s="9"/>
      <c r="E18" s="9"/>
      <c r="F18" s="7"/>
    </row>
    <row r="19" spans="2:6" ht="15">
      <c r="B19" s="9" t="s">
        <v>53</v>
      </c>
      <c r="C19" s="13"/>
      <c r="D19" s="9"/>
      <c r="E19" s="106" t="s">
        <v>54</v>
      </c>
      <c r="F19" s="106"/>
    </row>
    <row r="20" spans="2:6" ht="6.6" customHeight="1">
      <c r="B20" s="9"/>
      <c r="C20" s="18"/>
      <c r="D20" s="9"/>
      <c r="E20" s="106"/>
      <c r="F20" s="106"/>
    </row>
    <row r="21" spans="2:6" ht="15.6">
      <c r="B21" s="9" t="s">
        <v>55</v>
      </c>
      <c r="C21" s="14"/>
      <c r="D21" s="43" t="s">
        <v>56</v>
      </c>
      <c r="E21" s="106"/>
      <c r="F21" s="106"/>
    </row>
    <row r="22" spans="2:6" ht="15">
      <c r="B22" s="9"/>
      <c r="C22" s="9"/>
      <c r="D22" s="9"/>
      <c r="E22" s="106"/>
      <c r="F22" s="106"/>
    </row>
    <row r="23" spans="2:6" ht="15">
      <c r="B23" s="9" t="s">
        <v>57</v>
      </c>
      <c r="C23" s="21">
        <v>1</v>
      </c>
      <c r="D23" s="9"/>
      <c r="E23" s="9"/>
      <c r="F23" s="7"/>
    </row>
    <row r="24" spans="2:6" ht="15">
      <c r="B24" s="9" t="s">
        <v>58</v>
      </c>
      <c r="C24" s="21">
        <f>10.4%+C21</f>
        <v>0.10400000000000001</v>
      </c>
      <c r="D24" s="9"/>
      <c r="E24" s="9"/>
      <c r="F24" s="7"/>
    </row>
    <row r="25" spans="2:6" ht="15">
      <c r="B25" s="9"/>
      <c r="C25" s="9"/>
      <c r="D25" s="9"/>
      <c r="E25" s="9"/>
      <c r="F25" s="7"/>
    </row>
    <row r="26" spans="2:6" ht="20.45" customHeight="1">
      <c r="B26" s="44" t="s">
        <v>59</v>
      </c>
      <c r="C26" s="45">
        <f>IF(C19=0,C13-C13*C24,IF(C19=0.01,C15-C15*C24,IF(C19=0.02,C17-C17*C24,"")))</f>
        <v>0</v>
      </c>
      <c r="D26" s="46"/>
      <c r="E26" s="46"/>
      <c r="F26" s="46"/>
    </row>
    <row r="27" spans="2:6" ht="15">
      <c r="B27" s="9"/>
      <c r="C27" s="9"/>
      <c r="D27" s="9"/>
      <c r="E27" s="9"/>
      <c r="F27" s="7"/>
    </row>
    <row r="28" spans="2:6" ht="15">
      <c r="B28" s="11"/>
      <c r="C28" s="11"/>
      <c r="D28" s="11"/>
      <c r="E28" s="11"/>
    </row>
    <row r="29" spans="2:6" ht="15">
      <c r="B29" s="11"/>
      <c r="C29" s="11"/>
      <c r="D29" s="11"/>
      <c r="E29" s="11"/>
    </row>
    <row r="30" spans="2:6" s="4" customFormat="1"/>
    <row r="31" spans="2:6" s="4" customFormat="1"/>
    <row r="32" spans="2:6"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sheetData>
  <sheetProtection algorithmName="SHA-512" hashValue="G4ox6n2jZazRM6izTrPlqB1ES8PZI+dA+oM6TduI74bBN3nSySE+bZQCtiBqxhrWQk8eBK8EQXZw4M0uX3Q1dQ==" saltValue="pTZgBVAv8fz66xvufzcTWg==" spinCount="100000" sheet="1" selectLockedCells="1"/>
  <mergeCells count="2">
    <mergeCell ref="B10:F11"/>
    <mergeCell ref="E19:F22"/>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40A829D-DD17-4675-BC24-34753A07ACBC}">
          <x14:formula1>
            <xm:f>Tabelle1!$B$2:$B$4</xm:f>
          </x14:formula1>
          <xm:sqref>C19:C20</xm:sqref>
        </x14:dataValidation>
        <x14:dataValidation type="list" allowBlank="1" showInputMessage="1" showErrorMessage="1" xr:uid="{F216AD7D-8625-4838-BEF0-00B95C359ECB}">
          <x14:formula1>
            <xm:f>Tabelle1!$B$6:$B$8</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1B7CE-9D1E-4584-AD74-1B3E61A529AA}">
  <sheetPr codeName="Tabelle3"/>
  <dimension ref="A1:AP547"/>
  <sheetViews>
    <sheetView zoomScale="70" zoomScaleNormal="70" zoomScaleSheetLayoutView="70" workbookViewId="0">
      <selection activeCell="F8" sqref="F8"/>
    </sheetView>
  </sheetViews>
  <sheetFormatPr defaultColWidth="11.42578125" defaultRowHeight="14.45"/>
  <cols>
    <col min="1" max="1" width="4.28515625" style="4" customWidth="1"/>
    <col min="2" max="2" width="33.5703125" bestFit="1" customWidth="1"/>
    <col min="3" max="3" width="17.7109375" style="3" customWidth="1"/>
    <col min="4" max="4" width="3.85546875" customWidth="1"/>
    <col min="5" max="5" width="34.42578125" bestFit="1" customWidth="1"/>
    <col min="6" max="6" width="15.42578125" customWidth="1"/>
    <col min="7" max="7" width="4.42578125" customWidth="1"/>
    <col min="8" max="8" width="19" style="4" customWidth="1"/>
    <col min="9" max="42" width="10.85546875" style="4"/>
  </cols>
  <sheetData>
    <row r="1" spans="2:8" s="4" customFormat="1" ht="8.4499999999999993" customHeight="1"/>
    <row r="2" spans="2:8" s="4" customFormat="1" ht="48" customHeight="1">
      <c r="B2" s="22" t="s">
        <v>60</v>
      </c>
      <c r="C2" s="23"/>
      <c r="D2" s="7"/>
      <c r="E2" s="7"/>
      <c r="F2" s="7"/>
      <c r="G2" s="7"/>
      <c r="H2" s="7"/>
    </row>
    <row r="3" spans="2:8" s="4" customFormat="1" ht="3.6" customHeight="1">
      <c r="B3" s="20"/>
      <c r="C3" s="19"/>
    </row>
    <row r="4" spans="2:8" ht="15.6" customHeight="1">
      <c r="B4" s="107" t="s">
        <v>61</v>
      </c>
      <c r="C4" s="107"/>
      <c r="D4" s="107"/>
      <c r="E4" s="107"/>
      <c r="F4" s="107"/>
      <c r="G4" s="47"/>
      <c r="H4" s="47"/>
    </row>
    <row r="5" spans="2:8" ht="15.6" customHeight="1">
      <c r="B5" s="107"/>
      <c r="C5" s="107"/>
      <c r="D5" s="107"/>
      <c r="E5" s="107"/>
      <c r="F5" s="107"/>
      <c r="G5" s="47"/>
      <c r="H5" s="47"/>
    </row>
    <row r="6" spans="2:8" ht="15">
      <c r="B6" s="9"/>
      <c r="C6" s="25"/>
      <c r="D6" s="9"/>
      <c r="E6" s="9"/>
      <c r="F6" s="9"/>
      <c r="G6" s="41"/>
      <c r="H6" s="41"/>
    </row>
    <row r="7" spans="2:8" ht="15">
      <c r="B7" s="8" t="s">
        <v>62</v>
      </c>
      <c r="C7" s="26"/>
      <c r="D7" s="9"/>
      <c r="E7" s="8" t="s">
        <v>63</v>
      </c>
      <c r="F7" s="9"/>
      <c r="G7" s="9"/>
      <c r="H7" s="34"/>
    </row>
    <row r="8" spans="2:8" ht="15">
      <c r="B8" s="9" t="s">
        <v>64</v>
      </c>
      <c r="C8" s="40"/>
      <c r="D8" s="9"/>
      <c r="E8" s="9" t="s">
        <v>65</v>
      </c>
      <c r="F8" s="57">
        <v>0.02</v>
      </c>
      <c r="G8" s="9"/>
      <c r="H8" s="34"/>
    </row>
    <row r="9" spans="2:8" ht="4.5" customHeight="1">
      <c r="B9" s="9"/>
      <c r="C9" s="25"/>
      <c r="D9" s="9"/>
      <c r="E9" s="9"/>
      <c r="F9" s="10"/>
      <c r="G9" s="9"/>
      <c r="H9" s="108"/>
    </row>
    <row r="10" spans="2:8" ht="18" customHeight="1">
      <c r="B10" s="9" t="s">
        <v>66</v>
      </c>
      <c r="C10" s="53"/>
      <c r="D10" s="54"/>
      <c r="E10" s="55" t="s">
        <v>67</v>
      </c>
      <c r="F10" s="56">
        <f>C8*POWER(1+Inflationsrate, $C$16)</f>
        <v>0</v>
      </c>
      <c r="H10" s="108"/>
    </row>
    <row r="11" spans="2:8" ht="18" customHeight="1">
      <c r="B11" s="9"/>
      <c r="C11" s="25"/>
      <c r="D11" s="9"/>
      <c r="E11" s="9"/>
      <c r="F11" s="29"/>
      <c r="G11" s="9"/>
      <c r="H11" s="108"/>
    </row>
    <row r="12" spans="2:8" ht="15">
      <c r="B12" s="9" t="s">
        <v>68</v>
      </c>
      <c r="C12" s="25">
        <v>67</v>
      </c>
      <c r="D12" s="9"/>
      <c r="E12" s="9" t="s">
        <v>69</v>
      </c>
      <c r="F12" s="29">
        <f>C8*POWER(1-Inflationsrate, $C$16)</f>
        <v>0</v>
      </c>
      <c r="G12" s="7"/>
      <c r="H12" s="7"/>
    </row>
    <row r="13" spans="2:8" ht="6" customHeight="1">
      <c r="B13" s="9"/>
      <c r="C13" s="25"/>
      <c r="D13" s="9"/>
      <c r="E13" s="9"/>
      <c r="F13" s="29"/>
      <c r="G13" s="7"/>
      <c r="H13" s="7"/>
    </row>
    <row r="14" spans="2:8" ht="15">
      <c r="B14" s="9" t="s">
        <v>70</v>
      </c>
      <c r="C14" s="40"/>
      <c r="D14" s="9"/>
      <c r="E14" s="9" t="s">
        <v>71</v>
      </c>
      <c r="F14" s="29">
        <f>C8-F12</f>
        <v>0</v>
      </c>
      <c r="G14" s="7"/>
      <c r="H14" s="7"/>
    </row>
    <row r="15" spans="2:8" ht="6" customHeight="1">
      <c r="B15" s="9"/>
      <c r="C15" s="25"/>
      <c r="D15" s="9"/>
      <c r="E15" s="9"/>
      <c r="F15" s="25"/>
      <c r="G15" s="7"/>
      <c r="H15" s="7"/>
    </row>
    <row r="16" spans="2:8" ht="15">
      <c r="B16" s="9" t="s">
        <v>72</v>
      </c>
      <c r="C16" s="25">
        <f>C12-C10</f>
        <v>67</v>
      </c>
      <c r="D16" s="9"/>
      <c r="E16" s="9"/>
      <c r="F16" s="27"/>
      <c r="G16" s="7"/>
      <c r="H16" s="7"/>
    </row>
    <row r="17" spans="2:8" ht="3.95" customHeight="1">
      <c r="B17" s="9"/>
      <c r="C17" s="25"/>
      <c r="D17" s="9"/>
      <c r="E17" s="9"/>
      <c r="F17" s="27"/>
      <c r="G17" s="7"/>
      <c r="H17" s="7"/>
    </row>
    <row r="18" spans="2:8" ht="16.5" customHeight="1">
      <c r="B18" s="9" t="s">
        <v>73</v>
      </c>
      <c r="C18" s="31">
        <f ca="1">YEAR(TODAY())+C16</f>
        <v>2091</v>
      </c>
      <c r="D18" s="9"/>
      <c r="E18" s="9"/>
      <c r="F18" s="27"/>
      <c r="G18" s="7"/>
      <c r="H18" s="7"/>
    </row>
    <row r="19" spans="2:8" ht="5.45" customHeight="1">
      <c r="B19" s="9"/>
      <c r="C19" s="28"/>
      <c r="D19" s="9"/>
      <c r="E19" s="9"/>
      <c r="F19" s="27"/>
      <c r="G19" s="7"/>
      <c r="H19" s="7"/>
    </row>
    <row r="20" spans="2:8" ht="15">
      <c r="B20" s="9" t="s">
        <v>74</v>
      </c>
      <c r="C20" s="25">
        <f>C14-C12</f>
        <v>-67</v>
      </c>
      <c r="D20" s="9"/>
      <c r="E20" s="9"/>
      <c r="F20" s="27"/>
      <c r="G20" s="7"/>
      <c r="H20" s="7"/>
    </row>
    <row r="21" spans="2:8" ht="15">
      <c r="B21" s="9"/>
      <c r="C21" s="25"/>
      <c r="D21" s="9"/>
      <c r="E21" s="9"/>
      <c r="F21" s="9"/>
      <c r="G21" s="42"/>
      <c r="H21" s="109" t="s">
        <v>75</v>
      </c>
    </row>
    <row r="22" spans="2:8" ht="29.1">
      <c r="B22" s="12" t="s">
        <v>76</v>
      </c>
      <c r="C22" s="30">
        <f>C8*12*C20</f>
        <v>0</v>
      </c>
      <c r="D22" s="9"/>
      <c r="E22" s="48" t="s">
        <v>77</v>
      </c>
      <c r="F22" s="49">
        <f>F10*12*C20</f>
        <v>0</v>
      </c>
      <c r="G22" s="43" t="s">
        <v>56</v>
      </c>
      <c r="H22" s="109"/>
    </row>
    <row r="23" spans="2:8" ht="15">
      <c r="B23" s="36" t="s">
        <v>78</v>
      </c>
      <c r="C23" s="25"/>
      <c r="D23" s="9"/>
      <c r="E23" s="9"/>
      <c r="F23" s="9"/>
      <c r="G23" s="7"/>
      <c r="H23" s="7"/>
    </row>
    <row r="24" spans="2:8" ht="15">
      <c r="B24" s="9"/>
      <c r="C24" s="25"/>
      <c r="D24" s="9"/>
      <c r="E24" s="9"/>
      <c r="F24" s="9"/>
      <c r="G24" s="7"/>
      <c r="H24" s="7"/>
    </row>
    <row r="25" spans="2:8" s="4" customFormat="1">
      <c r="C25" s="24"/>
    </row>
    <row r="26" spans="2:8" s="4" customFormat="1">
      <c r="C26" s="24"/>
    </row>
    <row r="27" spans="2:8" s="4" customFormat="1">
      <c r="C27" s="24"/>
    </row>
    <row r="28" spans="2:8" s="4" customFormat="1" ht="15">
      <c r="C28" s="24"/>
      <c r="G28" s="39"/>
      <c r="H28" s="39"/>
    </row>
    <row r="29" spans="2:8" s="4" customFormat="1">
      <c r="C29" s="24"/>
    </row>
    <row r="30" spans="2:8" s="4" customFormat="1">
      <c r="C30" s="24"/>
    </row>
    <row r="31" spans="2:8" s="4" customFormat="1">
      <c r="C31" s="24"/>
    </row>
    <row r="32" spans="2:8" s="4" customFormat="1">
      <c r="C32" s="24"/>
    </row>
    <row r="33" spans="3:3" s="4" customFormat="1">
      <c r="C33" s="24"/>
    </row>
    <row r="34" spans="3:3" s="4" customFormat="1">
      <c r="C34" s="24"/>
    </row>
    <row r="35" spans="3:3" s="4" customFormat="1">
      <c r="C35" s="24"/>
    </row>
    <row r="36" spans="3:3" s="4" customFormat="1">
      <c r="C36" s="24"/>
    </row>
    <row r="37" spans="3:3" s="4" customFormat="1">
      <c r="C37" s="24"/>
    </row>
    <row r="38" spans="3:3" s="4" customFormat="1">
      <c r="C38" s="24"/>
    </row>
    <row r="39" spans="3:3" s="4" customFormat="1">
      <c r="C39" s="24"/>
    </row>
    <row r="40" spans="3:3" s="4" customFormat="1">
      <c r="C40" s="24"/>
    </row>
    <row r="41" spans="3:3" s="4" customFormat="1">
      <c r="C41" s="24"/>
    </row>
    <row r="42" spans="3:3" s="4" customFormat="1">
      <c r="C42" s="24"/>
    </row>
    <row r="43" spans="3:3" s="4" customFormat="1">
      <c r="C43" s="24"/>
    </row>
    <row r="44" spans="3:3" s="4" customFormat="1">
      <c r="C44" s="24"/>
    </row>
    <row r="45" spans="3:3" s="4" customFormat="1">
      <c r="C45" s="24"/>
    </row>
    <row r="46" spans="3:3" s="4" customFormat="1">
      <c r="C46" s="24"/>
    </row>
    <row r="47" spans="3:3" s="4" customFormat="1">
      <c r="C47" s="24"/>
    </row>
    <row r="48" spans="3:3" s="4" customFormat="1">
      <c r="C48" s="24"/>
    </row>
    <row r="49" spans="3:3" s="4" customFormat="1">
      <c r="C49" s="24"/>
    </row>
    <row r="50" spans="3:3" s="4" customFormat="1">
      <c r="C50" s="24"/>
    </row>
    <row r="51" spans="3:3" s="4" customFormat="1">
      <c r="C51" s="24"/>
    </row>
    <row r="52" spans="3:3" s="4" customFormat="1">
      <c r="C52" s="24"/>
    </row>
    <row r="53" spans="3:3" s="4" customFormat="1">
      <c r="C53" s="24"/>
    </row>
    <row r="54" spans="3:3" s="4" customFormat="1">
      <c r="C54" s="24"/>
    </row>
    <row r="55" spans="3:3" s="4" customFormat="1">
      <c r="C55" s="24"/>
    </row>
    <row r="56" spans="3:3" s="4" customFormat="1">
      <c r="C56" s="24"/>
    </row>
    <row r="57" spans="3:3" s="4" customFormat="1">
      <c r="C57" s="24"/>
    </row>
    <row r="58" spans="3:3" s="4" customFormat="1">
      <c r="C58" s="24"/>
    </row>
    <row r="59" spans="3:3" s="4" customFormat="1">
      <c r="C59" s="24"/>
    </row>
    <row r="60" spans="3:3" s="4" customFormat="1">
      <c r="C60" s="24"/>
    </row>
    <row r="61" spans="3:3" s="4" customFormat="1">
      <c r="C61" s="24"/>
    </row>
    <row r="62" spans="3:3" s="4" customFormat="1">
      <c r="C62" s="24"/>
    </row>
    <row r="63" spans="3:3" s="4" customFormat="1">
      <c r="C63" s="24"/>
    </row>
    <row r="64" spans="3:3" s="4" customFormat="1">
      <c r="C64" s="24"/>
    </row>
    <row r="65" spans="3:3" s="4" customFormat="1">
      <c r="C65" s="24"/>
    </row>
    <row r="66" spans="3:3" s="4" customFormat="1">
      <c r="C66" s="24"/>
    </row>
    <row r="67" spans="3:3" s="4" customFormat="1">
      <c r="C67" s="24"/>
    </row>
    <row r="68" spans="3:3" s="4" customFormat="1">
      <c r="C68" s="24"/>
    </row>
    <row r="69" spans="3:3" s="4" customFormat="1">
      <c r="C69" s="24"/>
    </row>
    <row r="70" spans="3:3" s="4" customFormat="1">
      <c r="C70" s="24"/>
    </row>
    <row r="71" spans="3:3" s="4" customFormat="1">
      <c r="C71" s="24"/>
    </row>
    <row r="72" spans="3:3" s="4" customFormat="1">
      <c r="C72" s="24"/>
    </row>
    <row r="73" spans="3:3" s="4" customFormat="1">
      <c r="C73" s="24"/>
    </row>
    <row r="74" spans="3:3" s="4" customFormat="1">
      <c r="C74" s="24"/>
    </row>
    <row r="75" spans="3:3" s="4" customFormat="1">
      <c r="C75" s="24"/>
    </row>
    <row r="76" spans="3:3" s="4" customFormat="1">
      <c r="C76" s="24"/>
    </row>
    <row r="77" spans="3:3" s="4" customFormat="1">
      <c r="C77" s="24"/>
    </row>
    <row r="78" spans="3:3" s="4" customFormat="1">
      <c r="C78" s="24"/>
    </row>
    <row r="79" spans="3:3" s="4" customFormat="1">
      <c r="C79" s="24"/>
    </row>
    <row r="80" spans="3:3" s="4" customFormat="1">
      <c r="C80" s="24"/>
    </row>
    <row r="81" spans="3:3" s="4" customFormat="1">
      <c r="C81" s="24"/>
    </row>
    <row r="82" spans="3:3" s="4" customFormat="1">
      <c r="C82" s="24"/>
    </row>
    <row r="83" spans="3:3" s="4" customFormat="1">
      <c r="C83" s="24"/>
    </row>
    <row r="84" spans="3:3" s="4" customFormat="1">
      <c r="C84" s="24"/>
    </row>
    <row r="85" spans="3:3" s="4" customFormat="1">
      <c r="C85" s="24"/>
    </row>
    <row r="86" spans="3:3" s="4" customFormat="1">
      <c r="C86" s="24"/>
    </row>
    <row r="87" spans="3:3" s="4" customFormat="1">
      <c r="C87" s="24"/>
    </row>
    <row r="88" spans="3:3" s="4" customFormat="1">
      <c r="C88" s="24"/>
    </row>
    <row r="89" spans="3:3" s="4" customFormat="1">
      <c r="C89" s="24"/>
    </row>
    <row r="90" spans="3:3" s="4" customFormat="1">
      <c r="C90" s="24"/>
    </row>
    <row r="91" spans="3:3" s="4" customFormat="1">
      <c r="C91" s="24"/>
    </row>
    <row r="92" spans="3:3" s="4" customFormat="1">
      <c r="C92" s="24"/>
    </row>
    <row r="93" spans="3:3" s="4" customFormat="1">
      <c r="C93" s="24"/>
    </row>
    <row r="94" spans="3:3" s="4" customFormat="1">
      <c r="C94" s="24"/>
    </row>
    <row r="95" spans="3:3" s="4" customFormat="1">
      <c r="C95" s="24"/>
    </row>
    <row r="96" spans="3:3" s="4" customFormat="1">
      <c r="C96" s="24"/>
    </row>
    <row r="97" spans="3:3" s="4" customFormat="1">
      <c r="C97" s="24"/>
    </row>
    <row r="98" spans="3:3" s="4" customFormat="1">
      <c r="C98" s="24"/>
    </row>
    <row r="99" spans="3:3" s="4" customFormat="1">
      <c r="C99" s="24"/>
    </row>
    <row r="100" spans="3:3" s="4" customFormat="1">
      <c r="C100" s="24"/>
    </row>
    <row r="101" spans="3:3" s="4" customFormat="1">
      <c r="C101" s="24"/>
    </row>
    <row r="102" spans="3:3" s="4" customFormat="1">
      <c r="C102" s="24"/>
    </row>
    <row r="103" spans="3:3" s="4" customFormat="1">
      <c r="C103" s="24"/>
    </row>
    <row r="104" spans="3:3" s="4" customFormat="1">
      <c r="C104" s="24"/>
    </row>
    <row r="105" spans="3:3" s="4" customFormat="1">
      <c r="C105" s="24"/>
    </row>
    <row r="106" spans="3:3" s="4" customFormat="1">
      <c r="C106" s="24"/>
    </row>
    <row r="107" spans="3:3" s="4" customFormat="1">
      <c r="C107" s="24"/>
    </row>
    <row r="108" spans="3:3" s="4" customFormat="1">
      <c r="C108" s="24"/>
    </row>
    <row r="109" spans="3:3" s="4" customFormat="1">
      <c r="C109" s="24"/>
    </row>
    <row r="110" spans="3:3" s="4" customFormat="1">
      <c r="C110" s="24"/>
    </row>
    <row r="111" spans="3:3" s="4" customFormat="1">
      <c r="C111" s="24"/>
    </row>
    <row r="112" spans="3:3" s="4" customFormat="1">
      <c r="C112" s="24"/>
    </row>
    <row r="113" spans="3:3" s="4" customFormat="1">
      <c r="C113" s="24"/>
    </row>
    <row r="114" spans="3:3" s="4" customFormat="1">
      <c r="C114" s="24"/>
    </row>
    <row r="115" spans="3:3" s="4" customFormat="1">
      <c r="C115" s="24"/>
    </row>
    <row r="116" spans="3:3" s="4" customFormat="1">
      <c r="C116" s="24"/>
    </row>
    <row r="117" spans="3:3" s="4" customFormat="1">
      <c r="C117" s="24"/>
    </row>
    <row r="118" spans="3:3" s="4" customFormat="1">
      <c r="C118" s="24"/>
    </row>
    <row r="119" spans="3:3" s="4" customFormat="1">
      <c r="C119" s="24"/>
    </row>
    <row r="120" spans="3:3" s="4" customFormat="1">
      <c r="C120" s="24"/>
    </row>
    <row r="121" spans="3:3" s="4" customFormat="1">
      <c r="C121" s="24"/>
    </row>
    <row r="122" spans="3:3" s="4" customFormat="1">
      <c r="C122" s="24"/>
    </row>
    <row r="123" spans="3:3" s="4" customFormat="1">
      <c r="C123" s="24"/>
    </row>
    <row r="124" spans="3:3" s="4" customFormat="1">
      <c r="C124" s="24"/>
    </row>
    <row r="125" spans="3:3" s="4" customFormat="1">
      <c r="C125" s="24"/>
    </row>
    <row r="126" spans="3:3" s="4" customFormat="1">
      <c r="C126" s="24"/>
    </row>
    <row r="127" spans="3:3" s="4" customFormat="1">
      <c r="C127" s="24"/>
    </row>
    <row r="128" spans="3:3" s="4" customFormat="1">
      <c r="C128" s="24"/>
    </row>
    <row r="129" spans="3:3" s="4" customFormat="1">
      <c r="C129" s="24"/>
    </row>
    <row r="130" spans="3:3" s="4" customFormat="1">
      <c r="C130" s="24"/>
    </row>
    <row r="131" spans="3:3" s="4" customFormat="1">
      <c r="C131" s="24"/>
    </row>
    <row r="132" spans="3:3" s="4" customFormat="1">
      <c r="C132" s="24"/>
    </row>
    <row r="133" spans="3:3" s="4" customFormat="1">
      <c r="C133" s="24"/>
    </row>
    <row r="134" spans="3:3" s="4" customFormat="1">
      <c r="C134" s="24"/>
    </row>
    <row r="135" spans="3:3" s="4" customFormat="1">
      <c r="C135" s="24"/>
    </row>
    <row r="136" spans="3:3" s="4" customFormat="1">
      <c r="C136" s="24"/>
    </row>
    <row r="137" spans="3:3" s="4" customFormat="1">
      <c r="C137" s="24"/>
    </row>
    <row r="138" spans="3:3" s="4" customFormat="1">
      <c r="C138" s="24"/>
    </row>
    <row r="139" spans="3:3" s="4" customFormat="1">
      <c r="C139" s="24"/>
    </row>
    <row r="140" spans="3:3" s="4" customFormat="1">
      <c r="C140" s="24"/>
    </row>
    <row r="141" spans="3:3" s="4" customFormat="1">
      <c r="C141" s="24"/>
    </row>
    <row r="142" spans="3:3" s="4" customFormat="1">
      <c r="C142" s="24"/>
    </row>
    <row r="143" spans="3:3" s="4" customFormat="1">
      <c r="C143" s="24"/>
    </row>
    <row r="144" spans="3:3" s="4" customFormat="1">
      <c r="C144" s="24"/>
    </row>
    <row r="145" spans="3:3" s="4" customFormat="1">
      <c r="C145" s="24"/>
    </row>
    <row r="146" spans="3:3" s="4" customFormat="1">
      <c r="C146" s="24"/>
    </row>
    <row r="147" spans="3:3" s="4" customFormat="1">
      <c r="C147" s="24"/>
    </row>
    <row r="148" spans="3:3" s="4" customFormat="1">
      <c r="C148" s="24"/>
    </row>
    <row r="149" spans="3:3" s="4" customFormat="1">
      <c r="C149" s="24"/>
    </row>
    <row r="150" spans="3:3" s="4" customFormat="1">
      <c r="C150" s="24"/>
    </row>
    <row r="151" spans="3:3" s="4" customFormat="1">
      <c r="C151" s="24"/>
    </row>
    <row r="152" spans="3:3" s="4" customFormat="1">
      <c r="C152" s="24"/>
    </row>
    <row r="153" spans="3:3" s="4" customFormat="1">
      <c r="C153" s="24"/>
    </row>
    <row r="154" spans="3:3" s="4" customFormat="1">
      <c r="C154" s="24"/>
    </row>
    <row r="155" spans="3:3" s="4" customFormat="1">
      <c r="C155" s="24"/>
    </row>
    <row r="156" spans="3:3" s="4" customFormat="1">
      <c r="C156" s="24"/>
    </row>
    <row r="157" spans="3:3" s="4" customFormat="1">
      <c r="C157" s="24"/>
    </row>
    <row r="158" spans="3:3" s="4" customFormat="1">
      <c r="C158" s="24"/>
    </row>
    <row r="159" spans="3:3" s="4" customFormat="1">
      <c r="C159" s="24"/>
    </row>
    <row r="160" spans="3:3" s="4" customFormat="1">
      <c r="C160" s="24"/>
    </row>
    <row r="161" spans="3:3" s="4" customFormat="1">
      <c r="C161" s="24"/>
    </row>
    <row r="162" spans="3:3" s="4" customFormat="1">
      <c r="C162" s="24"/>
    </row>
    <row r="163" spans="3:3" s="4" customFormat="1">
      <c r="C163" s="24"/>
    </row>
    <row r="164" spans="3:3" s="4" customFormat="1">
      <c r="C164" s="24"/>
    </row>
    <row r="165" spans="3:3" s="4" customFormat="1">
      <c r="C165" s="24"/>
    </row>
    <row r="166" spans="3:3" s="4" customFormat="1">
      <c r="C166" s="24"/>
    </row>
    <row r="167" spans="3:3" s="4" customFormat="1">
      <c r="C167" s="24"/>
    </row>
    <row r="168" spans="3:3" s="4" customFormat="1">
      <c r="C168" s="24"/>
    </row>
    <row r="169" spans="3:3" s="4" customFormat="1">
      <c r="C169" s="24"/>
    </row>
    <row r="170" spans="3:3" s="4" customFormat="1">
      <c r="C170" s="24"/>
    </row>
    <row r="171" spans="3:3" s="4" customFormat="1">
      <c r="C171" s="24"/>
    </row>
    <row r="172" spans="3:3" s="4" customFormat="1">
      <c r="C172" s="24"/>
    </row>
    <row r="173" spans="3:3" s="4" customFormat="1">
      <c r="C173" s="24"/>
    </row>
    <row r="174" spans="3:3" s="4" customFormat="1">
      <c r="C174" s="24"/>
    </row>
    <row r="175" spans="3:3" s="4" customFormat="1">
      <c r="C175" s="24"/>
    </row>
    <row r="176" spans="3:3" s="4" customFormat="1">
      <c r="C176" s="24"/>
    </row>
    <row r="177" spans="3:3" s="4" customFormat="1">
      <c r="C177" s="24"/>
    </row>
    <row r="178" spans="3:3" s="4" customFormat="1">
      <c r="C178" s="24"/>
    </row>
    <row r="179" spans="3:3" s="4" customFormat="1">
      <c r="C179" s="24"/>
    </row>
    <row r="180" spans="3:3" s="4" customFormat="1">
      <c r="C180" s="24"/>
    </row>
    <row r="181" spans="3:3" s="4" customFormat="1">
      <c r="C181" s="24"/>
    </row>
    <row r="182" spans="3:3" s="4" customFormat="1">
      <c r="C182" s="24"/>
    </row>
    <row r="183" spans="3:3" s="4" customFormat="1">
      <c r="C183" s="24"/>
    </row>
    <row r="184" spans="3:3" s="4" customFormat="1">
      <c r="C184" s="24"/>
    </row>
    <row r="185" spans="3:3" s="4" customFormat="1">
      <c r="C185" s="24"/>
    </row>
    <row r="186" spans="3:3" s="4" customFormat="1">
      <c r="C186" s="24"/>
    </row>
    <row r="187" spans="3:3" s="4" customFormat="1">
      <c r="C187" s="24"/>
    </row>
    <row r="188" spans="3:3" s="4" customFormat="1">
      <c r="C188" s="24"/>
    </row>
    <row r="189" spans="3:3" s="4" customFormat="1">
      <c r="C189" s="24"/>
    </row>
    <row r="190" spans="3:3" s="4" customFormat="1">
      <c r="C190" s="24"/>
    </row>
    <row r="191" spans="3:3" s="4" customFormat="1">
      <c r="C191" s="24"/>
    </row>
    <row r="192" spans="3:3" s="4" customFormat="1">
      <c r="C192" s="24"/>
    </row>
    <row r="193" spans="3:3" s="4" customFormat="1">
      <c r="C193" s="24"/>
    </row>
    <row r="194" spans="3:3" s="4" customFormat="1">
      <c r="C194" s="24"/>
    </row>
    <row r="195" spans="3:3" s="4" customFormat="1">
      <c r="C195" s="24"/>
    </row>
    <row r="196" spans="3:3" s="4" customFormat="1">
      <c r="C196" s="24"/>
    </row>
    <row r="197" spans="3:3" s="4" customFormat="1">
      <c r="C197" s="24"/>
    </row>
    <row r="198" spans="3:3" s="4" customFormat="1">
      <c r="C198" s="24"/>
    </row>
    <row r="199" spans="3:3" s="4" customFormat="1">
      <c r="C199" s="24"/>
    </row>
    <row r="200" spans="3:3" s="4" customFormat="1">
      <c r="C200" s="24"/>
    </row>
    <row r="201" spans="3:3" s="4" customFormat="1">
      <c r="C201" s="24"/>
    </row>
    <row r="202" spans="3:3" s="4" customFormat="1">
      <c r="C202" s="24"/>
    </row>
    <row r="203" spans="3:3" s="4" customFormat="1">
      <c r="C203" s="24"/>
    </row>
    <row r="204" spans="3:3" s="4" customFormat="1">
      <c r="C204" s="24"/>
    </row>
    <row r="205" spans="3:3" s="4" customFormat="1">
      <c r="C205" s="24"/>
    </row>
    <row r="206" spans="3:3" s="4" customFormat="1">
      <c r="C206" s="24"/>
    </row>
    <row r="207" spans="3:3" s="4" customFormat="1">
      <c r="C207" s="24"/>
    </row>
    <row r="208" spans="3:3" s="4" customFormat="1">
      <c r="C208" s="24"/>
    </row>
    <row r="209" spans="3:7" s="4" customFormat="1">
      <c r="C209" s="24"/>
    </row>
    <row r="210" spans="3:7" s="4" customFormat="1">
      <c r="C210" s="24"/>
    </row>
    <row r="211" spans="3:7" s="4" customFormat="1">
      <c r="C211" s="24"/>
    </row>
    <row r="212" spans="3:7" s="4" customFormat="1">
      <c r="C212" s="24"/>
    </row>
    <row r="213" spans="3:7" s="4" customFormat="1">
      <c r="C213" s="24"/>
    </row>
    <row r="214" spans="3:7" s="4" customFormat="1">
      <c r="C214" s="24"/>
    </row>
    <row r="215" spans="3:7" s="4" customFormat="1">
      <c r="C215" s="24"/>
    </row>
    <row r="216" spans="3:7" s="4" customFormat="1">
      <c r="C216" s="24"/>
    </row>
    <row r="217" spans="3:7" s="4" customFormat="1">
      <c r="C217" s="24"/>
    </row>
    <row r="218" spans="3:7" s="4" customFormat="1">
      <c r="C218" s="24"/>
    </row>
    <row r="219" spans="3:7" s="4" customFormat="1">
      <c r="C219" s="24"/>
    </row>
    <row r="220" spans="3:7" s="4" customFormat="1">
      <c r="C220" s="24"/>
    </row>
    <row r="221" spans="3:7" s="4" customFormat="1">
      <c r="C221" s="24"/>
    </row>
    <row r="222" spans="3:7" s="4" customFormat="1">
      <c r="C222" s="24"/>
    </row>
    <row r="223" spans="3:7" s="4" customFormat="1">
      <c r="C223" s="24"/>
      <c r="G223"/>
    </row>
    <row r="224" spans="3:7" s="4" customFormat="1">
      <c r="C224" s="24"/>
      <c r="G224"/>
    </row>
    <row r="225" spans="3:7" s="4" customFormat="1">
      <c r="C225" s="24"/>
      <c r="G225"/>
    </row>
    <row r="226" spans="3:7" s="4" customFormat="1">
      <c r="C226" s="24"/>
      <c r="G226"/>
    </row>
    <row r="227" spans="3:7" s="4" customFormat="1">
      <c r="C227" s="24"/>
      <c r="G227"/>
    </row>
    <row r="228" spans="3:7" s="4" customFormat="1">
      <c r="C228" s="24"/>
      <c r="G228"/>
    </row>
    <row r="229" spans="3:7" s="4" customFormat="1">
      <c r="C229" s="24"/>
      <c r="G229"/>
    </row>
    <row r="230" spans="3:7" s="4" customFormat="1">
      <c r="C230" s="24"/>
      <c r="G230"/>
    </row>
    <row r="231" spans="3:7" s="4" customFormat="1">
      <c r="C231" s="24"/>
      <c r="G231"/>
    </row>
    <row r="232" spans="3:7" s="4" customFormat="1">
      <c r="C232" s="24"/>
      <c r="G232"/>
    </row>
    <row r="233" spans="3:7" s="4" customFormat="1">
      <c r="C233" s="24"/>
      <c r="G233"/>
    </row>
    <row r="234" spans="3:7" s="4" customFormat="1">
      <c r="C234" s="24"/>
      <c r="G234"/>
    </row>
    <row r="235" spans="3:7" s="4" customFormat="1">
      <c r="C235" s="24"/>
      <c r="G235"/>
    </row>
    <row r="236" spans="3:7" s="4" customFormat="1">
      <c r="C236" s="24"/>
      <c r="G236"/>
    </row>
    <row r="237" spans="3:7" s="4" customFormat="1">
      <c r="C237" s="24"/>
      <c r="G237"/>
    </row>
    <row r="238" spans="3:7" s="4" customFormat="1">
      <c r="C238" s="24"/>
      <c r="G238"/>
    </row>
    <row r="239" spans="3:7" s="4" customFormat="1">
      <c r="C239" s="24"/>
      <c r="G239"/>
    </row>
    <row r="240" spans="3:7" s="4" customFormat="1">
      <c r="C240" s="24"/>
      <c r="G240"/>
    </row>
    <row r="241" spans="3:7" s="4" customFormat="1">
      <c r="C241" s="24"/>
      <c r="G241"/>
    </row>
    <row r="242" spans="3:7" s="4" customFormat="1">
      <c r="C242" s="24"/>
      <c r="G242"/>
    </row>
    <row r="243" spans="3:7" s="4" customFormat="1">
      <c r="C243" s="24"/>
      <c r="G243"/>
    </row>
    <row r="244" spans="3:7" s="4" customFormat="1">
      <c r="C244" s="24"/>
      <c r="G244"/>
    </row>
    <row r="245" spans="3:7" s="4" customFormat="1">
      <c r="C245" s="24"/>
      <c r="G245"/>
    </row>
    <row r="246" spans="3:7" s="4" customFormat="1">
      <c r="C246" s="24"/>
      <c r="G246"/>
    </row>
    <row r="247" spans="3:7" s="4" customFormat="1">
      <c r="C247" s="24"/>
      <c r="G247"/>
    </row>
    <row r="248" spans="3:7" s="4" customFormat="1">
      <c r="C248" s="24"/>
      <c r="G248"/>
    </row>
    <row r="249" spans="3:7" s="4" customFormat="1">
      <c r="C249" s="24"/>
      <c r="G249"/>
    </row>
    <row r="250" spans="3:7" s="4" customFormat="1">
      <c r="C250" s="24"/>
      <c r="G250"/>
    </row>
    <row r="251" spans="3:7" s="4" customFormat="1">
      <c r="C251" s="24"/>
      <c r="G251"/>
    </row>
    <row r="252" spans="3:7" s="4" customFormat="1">
      <c r="C252" s="24"/>
      <c r="G252"/>
    </row>
    <row r="253" spans="3:7" s="4" customFormat="1">
      <c r="C253" s="24"/>
      <c r="G253"/>
    </row>
    <row r="254" spans="3:7" s="4" customFormat="1">
      <c r="C254" s="24"/>
      <c r="G254"/>
    </row>
    <row r="255" spans="3:7" s="4" customFormat="1">
      <c r="C255" s="24"/>
      <c r="G255"/>
    </row>
    <row r="256" spans="3:7" s="4" customFormat="1">
      <c r="C256" s="24"/>
      <c r="G256"/>
    </row>
    <row r="257" spans="3:7" s="4" customFormat="1">
      <c r="C257" s="24"/>
      <c r="G257"/>
    </row>
    <row r="258" spans="3:7" s="4" customFormat="1">
      <c r="C258" s="24"/>
      <c r="G258"/>
    </row>
    <row r="259" spans="3:7" s="4" customFormat="1">
      <c r="C259" s="24"/>
      <c r="G259"/>
    </row>
    <row r="260" spans="3:7" s="4" customFormat="1">
      <c r="C260" s="24"/>
      <c r="G260"/>
    </row>
    <row r="261" spans="3:7" s="4" customFormat="1">
      <c r="C261" s="24"/>
      <c r="G261"/>
    </row>
    <row r="262" spans="3:7" s="4" customFormat="1">
      <c r="C262" s="24"/>
      <c r="G262"/>
    </row>
    <row r="263" spans="3:7" s="4" customFormat="1">
      <c r="C263" s="24"/>
      <c r="G263"/>
    </row>
    <row r="264" spans="3:7" s="4" customFormat="1">
      <c r="C264" s="24"/>
      <c r="G264"/>
    </row>
    <row r="265" spans="3:7" s="4" customFormat="1">
      <c r="C265" s="24"/>
      <c r="G265"/>
    </row>
    <row r="266" spans="3:7" s="4" customFormat="1">
      <c r="C266" s="24"/>
      <c r="G266"/>
    </row>
    <row r="267" spans="3:7" s="4" customFormat="1">
      <c r="C267" s="24"/>
      <c r="G267"/>
    </row>
    <row r="268" spans="3:7" s="4" customFormat="1">
      <c r="C268" s="24"/>
      <c r="G268"/>
    </row>
    <row r="269" spans="3:7" s="4" customFormat="1">
      <c r="C269" s="24"/>
      <c r="G269"/>
    </row>
    <row r="270" spans="3:7" s="4" customFormat="1">
      <c r="C270" s="24"/>
      <c r="G270"/>
    </row>
    <row r="271" spans="3:7" s="4" customFormat="1">
      <c r="C271" s="24"/>
      <c r="G271"/>
    </row>
    <row r="272" spans="3:7" s="4" customFormat="1">
      <c r="C272" s="24"/>
      <c r="G272"/>
    </row>
    <row r="273" spans="3:7" s="4" customFormat="1">
      <c r="C273" s="24"/>
      <c r="G273"/>
    </row>
    <row r="274" spans="3:7" s="4" customFormat="1">
      <c r="C274" s="24"/>
      <c r="G274"/>
    </row>
    <row r="275" spans="3:7" s="4" customFormat="1">
      <c r="C275" s="24"/>
      <c r="G275"/>
    </row>
    <row r="276" spans="3:7" s="4" customFormat="1">
      <c r="C276" s="24"/>
      <c r="G276"/>
    </row>
    <row r="277" spans="3:7" s="4" customFormat="1">
      <c r="C277" s="24"/>
      <c r="G277"/>
    </row>
    <row r="278" spans="3:7" s="4" customFormat="1">
      <c r="C278" s="24"/>
      <c r="G278"/>
    </row>
    <row r="279" spans="3:7" s="4" customFormat="1">
      <c r="C279" s="24"/>
      <c r="G279"/>
    </row>
    <row r="280" spans="3:7" s="4" customFormat="1">
      <c r="C280" s="24"/>
      <c r="G280"/>
    </row>
    <row r="281" spans="3:7" s="4" customFormat="1">
      <c r="C281" s="24"/>
      <c r="G281"/>
    </row>
    <row r="282" spans="3:7" s="4" customFormat="1">
      <c r="C282" s="24"/>
      <c r="G282"/>
    </row>
    <row r="283" spans="3:7" s="4" customFormat="1">
      <c r="C283" s="24"/>
      <c r="G283"/>
    </row>
    <row r="284" spans="3:7" s="4" customFormat="1">
      <c r="C284" s="24"/>
      <c r="G284"/>
    </row>
    <row r="285" spans="3:7" s="4" customFormat="1">
      <c r="C285" s="24"/>
      <c r="G285"/>
    </row>
    <row r="286" spans="3:7" s="4" customFormat="1">
      <c r="C286" s="24"/>
      <c r="G286"/>
    </row>
    <row r="287" spans="3:7" s="4" customFormat="1">
      <c r="C287" s="24"/>
      <c r="G287"/>
    </row>
    <row r="288" spans="3:7" s="4" customFormat="1">
      <c r="C288" s="24"/>
      <c r="G288"/>
    </row>
    <row r="289" spans="3:7" s="4" customFormat="1">
      <c r="C289" s="24"/>
      <c r="G289"/>
    </row>
    <row r="290" spans="3:7" s="4" customFormat="1">
      <c r="C290" s="24"/>
      <c r="G290"/>
    </row>
    <row r="291" spans="3:7" s="4" customFormat="1">
      <c r="C291" s="24"/>
      <c r="G291"/>
    </row>
    <row r="292" spans="3:7" s="4" customFormat="1">
      <c r="C292" s="24"/>
      <c r="G292"/>
    </row>
    <row r="293" spans="3:7" s="4" customFormat="1">
      <c r="C293" s="24"/>
      <c r="G293"/>
    </row>
    <row r="294" spans="3:7" s="4" customFormat="1">
      <c r="C294" s="24"/>
      <c r="G294"/>
    </row>
    <row r="295" spans="3:7" s="4" customFormat="1">
      <c r="C295" s="24"/>
      <c r="G295"/>
    </row>
    <row r="296" spans="3:7" s="4" customFormat="1">
      <c r="C296" s="24"/>
      <c r="G296"/>
    </row>
    <row r="297" spans="3:7" s="4" customFormat="1">
      <c r="C297" s="24"/>
      <c r="G297"/>
    </row>
    <row r="298" spans="3:7" s="4" customFormat="1">
      <c r="C298" s="24"/>
      <c r="G298"/>
    </row>
    <row r="299" spans="3:7" s="4" customFormat="1">
      <c r="C299" s="24"/>
      <c r="G299"/>
    </row>
    <row r="300" spans="3:7" s="4" customFormat="1">
      <c r="C300" s="24"/>
      <c r="G300"/>
    </row>
    <row r="301" spans="3:7" s="4" customFormat="1">
      <c r="C301" s="24"/>
      <c r="G301"/>
    </row>
    <row r="302" spans="3:7" s="4" customFormat="1">
      <c r="C302" s="24"/>
      <c r="G302"/>
    </row>
    <row r="303" spans="3:7" s="4" customFormat="1">
      <c r="C303" s="24"/>
      <c r="G303"/>
    </row>
    <row r="304" spans="3:7" s="4" customFormat="1">
      <c r="C304" s="24"/>
      <c r="G304"/>
    </row>
    <row r="305" spans="3:7" s="4" customFormat="1">
      <c r="C305" s="24"/>
      <c r="G305"/>
    </row>
    <row r="306" spans="3:7" s="4" customFormat="1">
      <c r="C306" s="24"/>
      <c r="G306"/>
    </row>
    <row r="307" spans="3:7" s="4" customFormat="1">
      <c r="C307" s="24"/>
      <c r="G307"/>
    </row>
    <row r="308" spans="3:7" s="4" customFormat="1">
      <c r="C308" s="24"/>
      <c r="G308"/>
    </row>
    <row r="309" spans="3:7" s="4" customFormat="1">
      <c r="C309" s="24"/>
      <c r="G309"/>
    </row>
    <row r="310" spans="3:7" s="4" customFormat="1">
      <c r="C310" s="24"/>
      <c r="G310"/>
    </row>
    <row r="311" spans="3:7" s="4" customFormat="1">
      <c r="C311" s="24"/>
      <c r="G311"/>
    </row>
    <row r="312" spans="3:7" s="4" customFormat="1">
      <c r="C312" s="24"/>
      <c r="G312"/>
    </row>
    <row r="313" spans="3:7" s="4" customFormat="1">
      <c r="C313" s="24"/>
      <c r="G313"/>
    </row>
    <row r="314" spans="3:7" s="4" customFormat="1">
      <c r="C314" s="24"/>
      <c r="G314"/>
    </row>
    <row r="315" spans="3:7" s="4" customFormat="1">
      <c r="C315" s="24"/>
      <c r="G315"/>
    </row>
    <row r="316" spans="3:7" s="4" customFormat="1">
      <c r="C316" s="24"/>
      <c r="G316"/>
    </row>
    <row r="317" spans="3:7" s="4" customFormat="1">
      <c r="C317" s="24"/>
      <c r="G317"/>
    </row>
    <row r="318" spans="3:7" s="4" customFormat="1">
      <c r="C318" s="24"/>
      <c r="G318"/>
    </row>
    <row r="319" spans="3:7" s="4" customFormat="1">
      <c r="C319" s="24"/>
      <c r="G319"/>
    </row>
    <row r="320" spans="3:7" s="4" customFormat="1">
      <c r="C320" s="24"/>
      <c r="G320"/>
    </row>
    <row r="321" spans="3:7" s="4" customFormat="1">
      <c r="C321" s="24"/>
      <c r="G321"/>
    </row>
    <row r="322" spans="3:7" s="4" customFormat="1">
      <c r="C322" s="24"/>
      <c r="G322"/>
    </row>
    <row r="323" spans="3:7" s="4" customFormat="1">
      <c r="C323" s="24"/>
      <c r="G323"/>
    </row>
    <row r="324" spans="3:7" s="4" customFormat="1">
      <c r="C324" s="24"/>
      <c r="G324"/>
    </row>
    <row r="325" spans="3:7" s="4" customFormat="1">
      <c r="C325" s="24"/>
      <c r="G325"/>
    </row>
    <row r="326" spans="3:7" s="4" customFormat="1">
      <c r="C326" s="24"/>
      <c r="G326"/>
    </row>
    <row r="327" spans="3:7" s="4" customFormat="1">
      <c r="C327" s="24"/>
      <c r="G327"/>
    </row>
    <row r="328" spans="3:7" s="4" customFormat="1">
      <c r="C328" s="24"/>
      <c r="G328"/>
    </row>
    <row r="329" spans="3:7" s="4" customFormat="1">
      <c r="C329" s="24"/>
      <c r="G329"/>
    </row>
    <row r="330" spans="3:7" s="4" customFormat="1">
      <c r="C330" s="24"/>
      <c r="G330"/>
    </row>
    <row r="331" spans="3:7" s="4" customFormat="1">
      <c r="C331" s="24"/>
      <c r="G331"/>
    </row>
    <row r="332" spans="3:7" s="4" customFormat="1">
      <c r="C332" s="24"/>
      <c r="G332"/>
    </row>
    <row r="333" spans="3:7" s="4" customFormat="1">
      <c r="C333" s="24"/>
      <c r="G333"/>
    </row>
    <row r="334" spans="3:7" s="4" customFormat="1">
      <c r="C334" s="24"/>
      <c r="G334"/>
    </row>
    <row r="335" spans="3:7" s="4" customFormat="1">
      <c r="C335" s="24"/>
      <c r="G335"/>
    </row>
    <row r="336" spans="3:7" s="4" customFormat="1">
      <c r="C336" s="24"/>
      <c r="G336"/>
    </row>
    <row r="337" spans="3:7" s="4" customFormat="1">
      <c r="C337" s="24"/>
      <c r="G337"/>
    </row>
    <row r="338" spans="3:7" s="4" customFormat="1">
      <c r="C338" s="24"/>
      <c r="G338"/>
    </row>
    <row r="339" spans="3:7" s="4" customFormat="1">
      <c r="C339" s="24"/>
      <c r="G339"/>
    </row>
    <row r="340" spans="3:7" s="4" customFormat="1">
      <c r="C340" s="24"/>
      <c r="G340"/>
    </row>
    <row r="341" spans="3:7" s="4" customFormat="1">
      <c r="C341" s="24"/>
      <c r="G341"/>
    </row>
    <row r="342" spans="3:7" s="4" customFormat="1">
      <c r="C342" s="24"/>
      <c r="G342"/>
    </row>
    <row r="343" spans="3:7" s="4" customFormat="1">
      <c r="C343" s="24"/>
      <c r="G343"/>
    </row>
    <row r="344" spans="3:7" s="4" customFormat="1">
      <c r="C344" s="24"/>
      <c r="G344"/>
    </row>
    <row r="345" spans="3:7" s="4" customFormat="1">
      <c r="C345" s="24"/>
      <c r="G345"/>
    </row>
    <row r="346" spans="3:7" s="4" customFormat="1">
      <c r="C346" s="24"/>
      <c r="G346"/>
    </row>
    <row r="347" spans="3:7" s="4" customFormat="1">
      <c r="C347" s="24"/>
      <c r="G347"/>
    </row>
    <row r="348" spans="3:7" s="4" customFormat="1">
      <c r="C348" s="24"/>
      <c r="G348"/>
    </row>
    <row r="349" spans="3:7" s="4" customFormat="1">
      <c r="C349" s="24"/>
      <c r="G349"/>
    </row>
    <row r="350" spans="3:7" s="4" customFormat="1">
      <c r="C350" s="24"/>
      <c r="G350"/>
    </row>
    <row r="351" spans="3:7" s="4" customFormat="1">
      <c r="C351" s="24"/>
      <c r="G351"/>
    </row>
    <row r="352" spans="3:7" s="4" customFormat="1">
      <c r="C352" s="24"/>
      <c r="G352"/>
    </row>
    <row r="353" spans="3:7" s="4" customFormat="1">
      <c r="C353" s="24"/>
      <c r="G353"/>
    </row>
    <row r="354" spans="3:7" s="4" customFormat="1">
      <c r="C354" s="24"/>
      <c r="G354"/>
    </row>
    <row r="355" spans="3:7" s="4" customFormat="1">
      <c r="C355" s="24"/>
      <c r="G355"/>
    </row>
    <row r="356" spans="3:7" s="4" customFormat="1">
      <c r="C356" s="24"/>
      <c r="G356"/>
    </row>
    <row r="357" spans="3:7" s="4" customFormat="1">
      <c r="C357" s="24"/>
      <c r="G357"/>
    </row>
    <row r="358" spans="3:7" s="4" customFormat="1">
      <c r="C358" s="24"/>
      <c r="G358"/>
    </row>
    <row r="359" spans="3:7" s="4" customFormat="1">
      <c r="C359" s="24"/>
      <c r="G359"/>
    </row>
    <row r="360" spans="3:7" s="4" customFormat="1">
      <c r="C360" s="24"/>
      <c r="G360"/>
    </row>
    <row r="361" spans="3:7" s="4" customFormat="1">
      <c r="C361" s="24"/>
      <c r="G361"/>
    </row>
    <row r="362" spans="3:7" s="4" customFormat="1">
      <c r="C362" s="24"/>
      <c r="G362"/>
    </row>
    <row r="363" spans="3:7" s="4" customFormat="1">
      <c r="C363" s="24"/>
      <c r="G363"/>
    </row>
    <row r="364" spans="3:7" s="4" customFormat="1">
      <c r="C364" s="24"/>
      <c r="G364"/>
    </row>
    <row r="365" spans="3:7" s="4" customFormat="1">
      <c r="C365" s="24"/>
      <c r="G365"/>
    </row>
    <row r="366" spans="3:7" s="4" customFormat="1">
      <c r="C366" s="24"/>
      <c r="G366"/>
    </row>
    <row r="367" spans="3:7" s="4" customFormat="1">
      <c r="C367" s="24"/>
      <c r="G367"/>
    </row>
    <row r="368" spans="3:7" s="4" customFormat="1">
      <c r="C368" s="24"/>
      <c r="G368"/>
    </row>
    <row r="369" spans="3:7" s="4" customFormat="1">
      <c r="C369" s="24"/>
      <c r="G369"/>
    </row>
    <row r="370" spans="3:7" s="4" customFormat="1">
      <c r="C370" s="24"/>
      <c r="G370"/>
    </row>
    <row r="371" spans="3:7" s="4" customFormat="1">
      <c r="C371" s="24"/>
      <c r="G371"/>
    </row>
    <row r="372" spans="3:7" s="4" customFormat="1">
      <c r="C372" s="24"/>
      <c r="G372"/>
    </row>
    <row r="373" spans="3:7" s="4" customFormat="1">
      <c r="C373" s="24"/>
      <c r="G373"/>
    </row>
    <row r="374" spans="3:7" s="4" customFormat="1">
      <c r="C374" s="24"/>
      <c r="G374"/>
    </row>
    <row r="375" spans="3:7" s="4" customFormat="1">
      <c r="C375" s="24"/>
      <c r="G375"/>
    </row>
    <row r="376" spans="3:7" s="4" customFormat="1">
      <c r="C376" s="24"/>
      <c r="G376"/>
    </row>
    <row r="377" spans="3:7" s="4" customFormat="1">
      <c r="C377" s="24"/>
      <c r="G377"/>
    </row>
    <row r="378" spans="3:7" s="4" customFormat="1">
      <c r="C378" s="24"/>
      <c r="G378"/>
    </row>
    <row r="379" spans="3:7" s="4" customFormat="1">
      <c r="C379" s="24"/>
      <c r="G379"/>
    </row>
    <row r="380" spans="3:7" s="4" customFormat="1">
      <c r="C380" s="24"/>
      <c r="G380"/>
    </row>
    <row r="381" spans="3:7" s="4" customFormat="1">
      <c r="C381" s="24"/>
      <c r="G381"/>
    </row>
    <row r="382" spans="3:7" s="4" customFormat="1">
      <c r="C382" s="24"/>
      <c r="G382"/>
    </row>
    <row r="383" spans="3:7" s="4" customFormat="1">
      <c r="C383" s="24"/>
      <c r="G383"/>
    </row>
    <row r="384" spans="3:7" s="4" customFormat="1">
      <c r="C384" s="24"/>
      <c r="G384"/>
    </row>
    <row r="385" spans="3:7" s="4" customFormat="1">
      <c r="C385" s="24"/>
      <c r="G385"/>
    </row>
    <row r="386" spans="3:7" s="4" customFormat="1">
      <c r="C386" s="24"/>
      <c r="G386"/>
    </row>
    <row r="387" spans="3:7" s="4" customFormat="1">
      <c r="C387" s="24"/>
      <c r="G387"/>
    </row>
    <row r="388" spans="3:7" s="4" customFormat="1">
      <c r="C388" s="24"/>
      <c r="G388"/>
    </row>
    <row r="389" spans="3:7" s="4" customFormat="1">
      <c r="C389" s="24"/>
      <c r="G389"/>
    </row>
    <row r="390" spans="3:7" s="4" customFormat="1">
      <c r="C390" s="24"/>
      <c r="G390"/>
    </row>
    <row r="391" spans="3:7" s="4" customFormat="1">
      <c r="C391" s="24"/>
      <c r="G391"/>
    </row>
    <row r="392" spans="3:7" s="4" customFormat="1">
      <c r="C392" s="24"/>
      <c r="G392"/>
    </row>
    <row r="393" spans="3:7" s="4" customFormat="1">
      <c r="C393" s="24"/>
      <c r="G393"/>
    </row>
    <row r="394" spans="3:7" s="4" customFormat="1">
      <c r="C394" s="24"/>
      <c r="G394"/>
    </row>
    <row r="395" spans="3:7" s="4" customFormat="1">
      <c r="C395" s="24"/>
      <c r="G395"/>
    </row>
    <row r="396" spans="3:7" s="4" customFormat="1">
      <c r="C396" s="24"/>
      <c r="G396"/>
    </row>
    <row r="397" spans="3:7" s="4" customFormat="1">
      <c r="C397" s="24"/>
      <c r="G397"/>
    </row>
    <row r="398" spans="3:7" s="4" customFormat="1">
      <c r="C398" s="24"/>
      <c r="G398"/>
    </row>
    <row r="399" spans="3:7" s="4" customFormat="1">
      <c r="C399" s="24"/>
      <c r="G399"/>
    </row>
    <row r="400" spans="3:7" s="4" customFormat="1">
      <c r="C400" s="24"/>
      <c r="G400"/>
    </row>
    <row r="401" spans="3:7" s="4" customFormat="1">
      <c r="C401" s="24"/>
      <c r="G401"/>
    </row>
    <row r="402" spans="3:7" s="4" customFormat="1">
      <c r="C402" s="24"/>
      <c r="G402"/>
    </row>
    <row r="403" spans="3:7" s="4" customFormat="1">
      <c r="C403" s="24"/>
      <c r="G403"/>
    </row>
    <row r="404" spans="3:7" s="4" customFormat="1">
      <c r="C404" s="24"/>
      <c r="G404"/>
    </row>
    <row r="405" spans="3:7" s="4" customFormat="1">
      <c r="C405" s="24"/>
      <c r="G405"/>
    </row>
    <row r="406" spans="3:7" s="4" customFormat="1">
      <c r="C406" s="24"/>
      <c r="G406"/>
    </row>
    <row r="407" spans="3:7" s="4" customFormat="1">
      <c r="C407" s="24"/>
      <c r="G407"/>
    </row>
    <row r="408" spans="3:7" s="4" customFormat="1">
      <c r="C408" s="24"/>
      <c r="G408"/>
    </row>
    <row r="409" spans="3:7" s="4" customFormat="1">
      <c r="C409" s="24"/>
      <c r="G409"/>
    </row>
    <row r="410" spans="3:7" s="4" customFormat="1">
      <c r="C410" s="24"/>
      <c r="G410"/>
    </row>
    <row r="411" spans="3:7" s="4" customFormat="1">
      <c r="C411" s="24"/>
      <c r="G411"/>
    </row>
    <row r="412" spans="3:7" s="4" customFormat="1">
      <c r="C412" s="24"/>
      <c r="G412"/>
    </row>
    <row r="413" spans="3:7" s="4" customFormat="1">
      <c r="C413" s="24"/>
      <c r="G413"/>
    </row>
    <row r="414" spans="3:7" s="4" customFormat="1">
      <c r="C414" s="24"/>
      <c r="G414"/>
    </row>
    <row r="415" spans="3:7" s="4" customFormat="1">
      <c r="C415" s="24"/>
      <c r="G415"/>
    </row>
    <row r="416" spans="3:7" s="4" customFormat="1">
      <c r="C416" s="24"/>
      <c r="G416"/>
    </row>
    <row r="417" spans="3:7" s="4" customFormat="1">
      <c r="C417" s="24"/>
      <c r="G417"/>
    </row>
    <row r="418" spans="3:7" s="4" customFormat="1">
      <c r="C418" s="24"/>
      <c r="G418"/>
    </row>
    <row r="419" spans="3:7" s="4" customFormat="1">
      <c r="C419" s="24"/>
      <c r="G419"/>
    </row>
    <row r="420" spans="3:7" s="4" customFormat="1">
      <c r="C420" s="24"/>
      <c r="G420"/>
    </row>
    <row r="421" spans="3:7" s="4" customFormat="1">
      <c r="C421" s="24"/>
      <c r="G421"/>
    </row>
    <row r="422" spans="3:7" s="4" customFormat="1">
      <c r="C422" s="24"/>
      <c r="G422"/>
    </row>
    <row r="423" spans="3:7" s="4" customFormat="1">
      <c r="C423" s="24"/>
      <c r="G423"/>
    </row>
    <row r="424" spans="3:7" s="4" customFormat="1">
      <c r="C424" s="24"/>
      <c r="G424"/>
    </row>
    <row r="425" spans="3:7" s="4" customFormat="1">
      <c r="C425" s="24"/>
      <c r="G425"/>
    </row>
    <row r="426" spans="3:7" s="4" customFormat="1">
      <c r="C426" s="24"/>
      <c r="G426"/>
    </row>
    <row r="427" spans="3:7" s="4" customFormat="1">
      <c r="C427" s="24"/>
      <c r="G427"/>
    </row>
    <row r="428" spans="3:7" s="4" customFormat="1">
      <c r="C428" s="24"/>
      <c r="G428"/>
    </row>
    <row r="429" spans="3:7" s="4" customFormat="1">
      <c r="C429" s="24"/>
      <c r="G429"/>
    </row>
    <row r="430" spans="3:7" s="4" customFormat="1">
      <c r="C430" s="24"/>
      <c r="G430"/>
    </row>
    <row r="431" spans="3:7" s="4" customFormat="1">
      <c r="C431" s="24"/>
      <c r="G431"/>
    </row>
    <row r="432" spans="3:7" s="4" customFormat="1">
      <c r="C432" s="24"/>
      <c r="G432"/>
    </row>
    <row r="433" spans="3:7" s="4" customFormat="1">
      <c r="C433" s="24"/>
      <c r="G433"/>
    </row>
    <row r="434" spans="3:7" s="4" customFormat="1">
      <c r="C434" s="24"/>
      <c r="G434"/>
    </row>
    <row r="435" spans="3:7" s="4" customFormat="1">
      <c r="C435" s="24"/>
      <c r="G435"/>
    </row>
    <row r="436" spans="3:7" s="4" customFormat="1">
      <c r="C436" s="24"/>
      <c r="G436"/>
    </row>
    <row r="437" spans="3:7" s="4" customFormat="1">
      <c r="C437" s="24"/>
      <c r="G437"/>
    </row>
    <row r="438" spans="3:7" s="4" customFormat="1">
      <c r="C438" s="24"/>
      <c r="G438"/>
    </row>
    <row r="439" spans="3:7" s="4" customFormat="1">
      <c r="C439" s="24"/>
      <c r="G439"/>
    </row>
    <row r="440" spans="3:7" s="4" customFormat="1">
      <c r="C440" s="24"/>
      <c r="G440"/>
    </row>
    <row r="441" spans="3:7" s="4" customFormat="1">
      <c r="C441" s="24"/>
      <c r="G441"/>
    </row>
    <row r="442" spans="3:7" s="4" customFormat="1">
      <c r="C442" s="24"/>
      <c r="G442"/>
    </row>
    <row r="443" spans="3:7" s="4" customFormat="1">
      <c r="C443" s="24"/>
      <c r="G443"/>
    </row>
    <row r="444" spans="3:7" s="4" customFormat="1">
      <c r="C444" s="24"/>
      <c r="G444"/>
    </row>
    <row r="445" spans="3:7" s="4" customFormat="1">
      <c r="C445" s="24"/>
      <c r="G445"/>
    </row>
    <row r="446" spans="3:7" s="4" customFormat="1">
      <c r="C446" s="24"/>
      <c r="G446"/>
    </row>
    <row r="447" spans="3:7" s="4" customFormat="1">
      <c r="C447" s="24"/>
      <c r="G447"/>
    </row>
    <row r="448" spans="3:7" s="4" customFormat="1">
      <c r="C448" s="24"/>
      <c r="G448"/>
    </row>
    <row r="449" spans="3:7" s="4" customFormat="1">
      <c r="C449" s="24"/>
      <c r="G449"/>
    </row>
    <row r="450" spans="3:7" s="4" customFormat="1">
      <c r="C450" s="24"/>
      <c r="G450"/>
    </row>
    <row r="451" spans="3:7" s="4" customFormat="1">
      <c r="C451" s="24"/>
      <c r="G451"/>
    </row>
    <row r="452" spans="3:7" s="4" customFormat="1">
      <c r="C452" s="24"/>
      <c r="G452"/>
    </row>
    <row r="453" spans="3:7" s="4" customFormat="1">
      <c r="C453" s="24"/>
      <c r="G453"/>
    </row>
    <row r="454" spans="3:7" s="4" customFormat="1">
      <c r="C454" s="24"/>
      <c r="G454"/>
    </row>
    <row r="455" spans="3:7" s="4" customFormat="1">
      <c r="C455" s="24"/>
      <c r="G455"/>
    </row>
    <row r="456" spans="3:7" s="4" customFormat="1">
      <c r="C456" s="24"/>
      <c r="G456"/>
    </row>
    <row r="457" spans="3:7" s="4" customFormat="1">
      <c r="C457" s="24"/>
      <c r="G457"/>
    </row>
    <row r="458" spans="3:7" s="4" customFormat="1">
      <c r="C458" s="24"/>
      <c r="G458"/>
    </row>
    <row r="459" spans="3:7" s="4" customFormat="1">
      <c r="C459" s="24"/>
      <c r="G459"/>
    </row>
    <row r="460" spans="3:7" s="4" customFormat="1">
      <c r="C460" s="24"/>
      <c r="G460"/>
    </row>
    <row r="461" spans="3:7" s="4" customFormat="1">
      <c r="C461" s="24"/>
      <c r="G461"/>
    </row>
    <row r="462" spans="3:7" s="4" customFormat="1">
      <c r="C462" s="24"/>
      <c r="G462"/>
    </row>
    <row r="463" spans="3:7" s="4" customFormat="1">
      <c r="C463" s="24"/>
      <c r="G463"/>
    </row>
    <row r="464" spans="3:7" s="4" customFormat="1">
      <c r="C464" s="24"/>
      <c r="G464"/>
    </row>
    <row r="465" spans="3:7" s="4" customFormat="1">
      <c r="C465" s="24"/>
      <c r="G465"/>
    </row>
    <row r="466" spans="3:7" s="4" customFormat="1">
      <c r="C466" s="24"/>
      <c r="G466"/>
    </row>
    <row r="467" spans="3:7" s="4" customFormat="1">
      <c r="C467" s="24"/>
      <c r="G467"/>
    </row>
    <row r="468" spans="3:7" s="4" customFormat="1">
      <c r="C468" s="24"/>
      <c r="G468"/>
    </row>
    <row r="469" spans="3:7" s="4" customFormat="1">
      <c r="C469" s="24"/>
      <c r="G469"/>
    </row>
    <row r="470" spans="3:7" s="4" customFormat="1">
      <c r="C470" s="24"/>
      <c r="G470"/>
    </row>
    <row r="471" spans="3:7" s="4" customFormat="1">
      <c r="C471" s="24"/>
      <c r="G471"/>
    </row>
    <row r="472" spans="3:7" s="4" customFormat="1">
      <c r="C472" s="24"/>
      <c r="G472"/>
    </row>
    <row r="473" spans="3:7" s="4" customFormat="1">
      <c r="C473" s="24"/>
      <c r="G473"/>
    </row>
    <row r="474" spans="3:7" s="4" customFormat="1">
      <c r="C474" s="24"/>
      <c r="G474"/>
    </row>
    <row r="475" spans="3:7" s="4" customFormat="1">
      <c r="C475" s="24"/>
      <c r="G475"/>
    </row>
    <row r="476" spans="3:7" s="4" customFormat="1">
      <c r="C476" s="24"/>
      <c r="G476"/>
    </row>
    <row r="477" spans="3:7" s="4" customFormat="1">
      <c r="C477" s="24"/>
      <c r="G477"/>
    </row>
    <row r="478" spans="3:7" s="4" customFormat="1">
      <c r="C478" s="24"/>
      <c r="G478"/>
    </row>
    <row r="479" spans="3:7" s="4" customFormat="1">
      <c r="C479" s="24"/>
      <c r="G479"/>
    </row>
    <row r="480" spans="3:7" s="4" customFormat="1">
      <c r="C480" s="24"/>
      <c r="G480"/>
    </row>
    <row r="481" spans="3:7" s="4" customFormat="1">
      <c r="C481" s="24"/>
      <c r="G481"/>
    </row>
    <row r="482" spans="3:7" s="4" customFormat="1">
      <c r="C482" s="24"/>
      <c r="G482"/>
    </row>
    <row r="483" spans="3:7" s="4" customFormat="1">
      <c r="C483" s="24"/>
      <c r="G483"/>
    </row>
    <row r="484" spans="3:7" s="4" customFormat="1">
      <c r="C484" s="24"/>
      <c r="G484"/>
    </row>
    <row r="485" spans="3:7" s="4" customFormat="1">
      <c r="C485" s="24"/>
      <c r="G485"/>
    </row>
    <row r="486" spans="3:7" s="4" customFormat="1">
      <c r="C486" s="24"/>
      <c r="G486"/>
    </row>
    <row r="487" spans="3:7" s="4" customFormat="1">
      <c r="C487" s="24"/>
      <c r="G487"/>
    </row>
    <row r="488" spans="3:7" s="4" customFormat="1">
      <c r="C488" s="24"/>
      <c r="G488"/>
    </row>
    <row r="489" spans="3:7" s="4" customFormat="1">
      <c r="C489" s="24"/>
      <c r="G489"/>
    </row>
    <row r="490" spans="3:7" s="4" customFormat="1">
      <c r="C490" s="24"/>
      <c r="G490"/>
    </row>
    <row r="491" spans="3:7" s="4" customFormat="1">
      <c r="C491" s="24"/>
      <c r="G491"/>
    </row>
    <row r="492" spans="3:7" s="4" customFormat="1">
      <c r="C492" s="24"/>
      <c r="G492"/>
    </row>
    <row r="493" spans="3:7" s="4" customFormat="1">
      <c r="C493" s="24"/>
      <c r="G493"/>
    </row>
    <row r="494" spans="3:7" s="4" customFormat="1">
      <c r="C494" s="24"/>
      <c r="G494"/>
    </row>
    <row r="495" spans="3:7" s="4" customFormat="1">
      <c r="C495" s="24"/>
      <c r="G495"/>
    </row>
    <row r="496" spans="3:7" s="4" customFormat="1">
      <c r="C496" s="24"/>
      <c r="G496"/>
    </row>
    <row r="497" spans="3:7" s="4" customFormat="1">
      <c r="C497" s="24"/>
      <c r="G497"/>
    </row>
    <row r="498" spans="3:7" s="4" customFormat="1">
      <c r="C498" s="24"/>
      <c r="G498"/>
    </row>
    <row r="499" spans="3:7" s="4" customFormat="1">
      <c r="C499" s="24"/>
      <c r="G499"/>
    </row>
    <row r="500" spans="3:7" s="4" customFormat="1">
      <c r="C500" s="24"/>
      <c r="G500"/>
    </row>
    <row r="501" spans="3:7" s="4" customFormat="1">
      <c r="C501" s="24"/>
      <c r="G501"/>
    </row>
    <row r="502" spans="3:7" s="4" customFormat="1">
      <c r="C502" s="24"/>
      <c r="G502"/>
    </row>
    <row r="503" spans="3:7" s="4" customFormat="1">
      <c r="C503" s="24"/>
      <c r="G503"/>
    </row>
    <row r="504" spans="3:7" s="4" customFormat="1">
      <c r="C504" s="24"/>
      <c r="G504"/>
    </row>
    <row r="505" spans="3:7" s="4" customFormat="1">
      <c r="C505" s="24"/>
      <c r="G505"/>
    </row>
    <row r="506" spans="3:7" s="4" customFormat="1">
      <c r="C506" s="24"/>
      <c r="G506"/>
    </row>
    <row r="507" spans="3:7" s="4" customFormat="1">
      <c r="C507" s="24"/>
      <c r="G507"/>
    </row>
    <row r="508" spans="3:7" s="4" customFormat="1">
      <c r="C508" s="24"/>
      <c r="G508"/>
    </row>
    <row r="509" spans="3:7" s="4" customFormat="1">
      <c r="C509" s="24"/>
      <c r="G509"/>
    </row>
    <row r="510" spans="3:7" s="4" customFormat="1">
      <c r="C510" s="24"/>
      <c r="G510"/>
    </row>
    <row r="511" spans="3:7" s="4" customFormat="1">
      <c r="C511" s="24"/>
      <c r="G511"/>
    </row>
    <row r="512" spans="3:7" s="4" customFormat="1">
      <c r="C512" s="24"/>
      <c r="G512"/>
    </row>
    <row r="513" spans="3:7" s="4" customFormat="1">
      <c r="C513" s="24"/>
      <c r="G513"/>
    </row>
    <row r="514" spans="3:7" s="4" customFormat="1">
      <c r="C514" s="24"/>
      <c r="G514"/>
    </row>
    <row r="515" spans="3:7" s="4" customFormat="1">
      <c r="C515" s="24"/>
      <c r="G515"/>
    </row>
    <row r="516" spans="3:7" s="4" customFormat="1">
      <c r="C516" s="24"/>
      <c r="G516"/>
    </row>
    <row r="517" spans="3:7" s="4" customFormat="1">
      <c r="C517" s="24"/>
      <c r="G517"/>
    </row>
    <row r="518" spans="3:7" s="4" customFormat="1">
      <c r="C518" s="24"/>
      <c r="G518"/>
    </row>
    <row r="519" spans="3:7" s="4" customFormat="1">
      <c r="C519" s="24"/>
      <c r="G519"/>
    </row>
    <row r="520" spans="3:7" s="4" customFormat="1">
      <c r="C520" s="24"/>
      <c r="G520"/>
    </row>
    <row r="521" spans="3:7" s="4" customFormat="1">
      <c r="C521" s="24"/>
      <c r="G521"/>
    </row>
    <row r="522" spans="3:7" s="4" customFormat="1">
      <c r="C522" s="24"/>
      <c r="G522"/>
    </row>
    <row r="523" spans="3:7" s="4" customFormat="1">
      <c r="C523" s="24"/>
      <c r="G523"/>
    </row>
    <row r="524" spans="3:7" s="4" customFormat="1">
      <c r="C524" s="24"/>
      <c r="G524"/>
    </row>
    <row r="525" spans="3:7" s="4" customFormat="1">
      <c r="C525" s="24"/>
      <c r="G525"/>
    </row>
    <row r="526" spans="3:7" s="4" customFormat="1">
      <c r="C526" s="24"/>
      <c r="G526"/>
    </row>
    <row r="527" spans="3:7" s="4" customFormat="1">
      <c r="C527" s="24"/>
      <c r="G527"/>
    </row>
    <row r="528" spans="3:7" s="4" customFormat="1">
      <c r="C528" s="24"/>
      <c r="G528"/>
    </row>
    <row r="529" spans="3:7" s="4" customFormat="1">
      <c r="C529" s="24"/>
      <c r="G529"/>
    </row>
    <row r="530" spans="3:7" s="4" customFormat="1">
      <c r="C530" s="24"/>
      <c r="G530"/>
    </row>
    <row r="531" spans="3:7" s="4" customFormat="1">
      <c r="C531" s="24"/>
      <c r="G531"/>
    </row>
    <row r="532" spans="3:7" s="4" customFormat="1">
      <c r="C532" s="24"/>
      <c r="G532"/>
    </row>
    <row r="533" spans="3:7" s="4" customFormat="1">
      <c r="C533" s="24"/>
      <c r="G533"/>
    </row>
    <row r="534" spans="3:7" s="4" customFormat="1">
      <c r="C534" s="24"/>
      <c r="G534"/>
    </row>
    <row r="535" spans="3:7" s="4" customFormat="1">
      <c r="C535" s="24"/>
      <c r="G535"/>
    </row>
    <row r="536" spans="3:7" s="4" customFormat="1">
      <c r="C536" s="24"/>
      <c r="G536"/>
    </row>
    <row r="537" spans="3:7" s="4" customFormat="1">
      <c r="C537" s="24"/>
      <c r="G537"/>
    </row>
    <row r="538" spans="3:7" s="4" customFormat="1">
      <c r="C538" s="24"/>
      <c r="G538"/>
    </row>
    <row r="539" spans="3:7" s="4" customFormat="1">
      <c r="C539" s="24"/>
      <c r="G539"/>
    </row>
    <row r="540" spans="3:7" s="4" customFormat="1">
      <c r="C540" s="24"/>
      <c r="G540"/>
    </row>
    <row r="541" spans="3:7" s="4" customFormat="1">
      <c r="C541" s="24"/>
      <c r="G541"/>
    </row>
    <row r="542" spans="3:7" s="4" customFormat="1">
      <c r="C542" s="24"/>
      <c r="G542"/>
    </row>
    <row r="543" spans="3:7" s="4" customFormat="1">
      <c r="C543" s="24"/>
      <c r="G543"/>
    </row>
    <row r="544" spans="3:7" s="4" customFormat="1">
      <c r="C544" s="24"/>
      <c r="G544"/>
    </row>
    <row r="545" spans="3:7" s="4" customFormat="1">
      <c r="C545" s="24"/>
      <c r="G545"/>
    </row>
    <row r="546" spans="3:7" s="4" customFormat="1">
      <c r="C546" s="24"/>
      <c r="G546"/>
    </row>
    <row r="547" spans="3:7" s="4" customFormat="1">
      <c r="C547" s="24"/>
      <c r="G547"/>
    </row>
  </sheetData>
  <sheetProtection algorithmName="SHA-512" hashValue="niwKt97js8nkE53KY3cPFO2GFZUaGCpHfSNtP1GTgxp5eUiEKVEXhcK/8rwUE6j9Z3UX7SMrmC87JaMDqUOuDQ==" saltValue="pplg4j0gwgawisGyOhN3xA==" spinCount="100000" sheet="1" objects="1" scenarios="1" selectLockedCells="1"/>
  <mergeCells count="3">
    <mergeCell ref="B4:F5"/>
    <mergeCell ref="H9:H11"/>
    <mergeCell ref="H21:H22"/>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958F-AFE4-435F-AF85-3D78EB430E6A}">
  <sheetPr codeName="Tabelle4"/>
  <dimension ref="A1:BG222"/>
  <sheetViews>
    <sheetView tabSelected="1" topLeftCell="A4" zoomScale="70" zoomScaleNormal="70" workbookViewId="0">
      <selection activeCell="C10" sqref="C10"/>
    </sheetView>
  </sheetViews>
  <sheetFormatPr defaultColWidth="11.42578125" defaultRowHeight="14.45"/>
  <cols>
    <col min="1" max="1" width="3.42578125" style="4" customWidth="1"/>
    <col min="2" max="2" width="27.7109375" customWidth="1"/>
    <col min="3" max="3" width="11" bestFit="1" customWidth="1"/>
    <col min="4" max="4" width="1.5703125" customWidth="1"/>
    <col min="5" max="5" width="24.85546875" customWidth="1"/>
    <col min="6" max="6" width="21.42578125" customWidth="1"/>
    <col min="7" max="7" width="4.42578125" customWidth="1"/>
    <col min="8" max="8" width="19" style="4" customWidth="1"/>
    <col min="9" max="59" width="10.85546875" style="4"/>
  </cols>
  <sheetData>
    <row r="1" spans="2:8" s="4" customFormat="1" ht="8.4499999999999993" customHeight="1"/>
    <row r="2" spans="2:8" s="4" customFormat="1" ht="46.5" customHeight="1">
      <c r="B2" s="22" t="s">
        <v>79</v>
      </c>
      <c r="C2" s="23"/>
      <c r="D2" s="7"/>
      <c r="E2" s="7"/>
      <c r="F2" s="7"/>
      <c r="H2" s="7"/>
    </row>
    <row r="3" spans="2:8" s="4" customFormat="1" ht="3" customHeight="1">
      <c r="B3" s="20"/>
      <c r="C3" s="19"/>
    </row>
    <row r="4" spans="2:8" ht="15" customHeight="1">
      <c r="B4" s="107" t="s">
        <v>80</v>
      </c>
      <c r="C4" s="107"/>
      <c r="D4" s="107"/>
      <c r="E4" s="107"/>
      <c r="F4" s="107"/>
      <c r="G4" s="107"/>
      <c r="H4" s="107"/>
    </row>
    <row r="5" spans="2:8" ht="15" customHeight="1">
      <c r="B5" s="107"/>
      <c r="C5" s="107"/>
      <c r="D5" s="107"/>
      <c r="E5" s="107"/>
      <c r="F5" s="107"/>
      <c r="G5" s="107"/>
      <c r="H5" s="107"/>
    </row>
    <row r="6" spans="2:8" ht="15" customHeight="1">
      <c r="B6" s="41"/>
      <c r="C6" s="41"/>
      <c r="D6" s="41"/>
      <c r="E6" s="41"/>
      <c r="F6" s="41"/>
      <c r="G6" s="41"/>
      <c r="H6" s="41"/>
    </row>
    <row r="7" spans="2:8" ht="14.1" customHeight="1">
      <c r="B7" s="8" t="s">
        <v>81</v>
      </c>
      <c r="C7" s="25"/>
      <c r="D7" s="9"/>
      <c r="E7" s="9"/>
      <c r="F7" s="9"/>
      <c r="G7" s="9"/>
      <c r="H7" s="34"/>
    </row>
    <row r="8" spans="2:8" ht="15">
      <c r="B8" s="9" t="s">
        <v>82</v>
      </c>
      <c r="C8" s="25">
        <f>'Wunsch-Rente'!F10</f>
        <v>0</v>
      </c>
      <c r="D8" s="9"/>
      <c r="E8" s="9"/>
      <c r="F8" s="9"/>
      <c r="G8" s="9"/>
      <c r="H8" s="34"/>
    </row>
    <row r="9" spans="2:8" ht="15">
      <c r="B9" s="9" t="s">
        <v>83</v>
      </c>
      <c r="C9" s="25">
        <f>'Netto-Rente'!C26</f>
        <v>0</v>
      </c>
      <c r="D9" s="9"/>
      <c r="E9" s="9"/>
      <c r="F9" s="9"/>
      <c r="G9" s="9"/>
      <c r="H9" s="108" t="s">
        <v>84</v>
      </c>
    </row>
    <row r="10" spans="2:8" ht="18.600000000000001">
      <c r="B10" s="37" t="s">
        <v>85</v>
      </c>
      <c r="C10" s="38">
        <f>C8-C9</f>
        <v>0</v>
      </c>
      <c r="D10" s="36"/>
      <c r="E10" s="37" t="s">
        <v>40</v>
      </c>
      <c r="F10" s="38">
        <f>C10*12*'Wunsch-Rente'!C20</f>
        <v>0</v>
      </c>
      <c r="G10" s="35" t="s">
        <v>56</v>
      </c>
      <c r="H10" s="108"/>
    </row>
    <row r="11" spans="2:8" ht="15">
      <c r="B11" s="9"/>
      <c r="C11" s="9"/>
      <c r="D11" s="9"/>
      <c r="E11" s="9"/>
      <c r="F11" s="9"/>
      <c r="G11" s="9"/>
      <c r="H11" s="108"/>
    </row>
    <row r="12" spans="2:8" s="4" customFormat="1">
      <c r="B12" s="7"/>
      <c r="C12" s="7"/>
      <c r="D12" s="7"/>
      <c r="E12" s="7"/>
      <c r="F12" s="7"/>
      <c r="G12" s="7"/>
      <c r="H12" s="7"/>
    </row>
    <row r="13" spans="2:8" s="4" customFormat="1">
      <c r="B13" s="7"/>
      <c r="C13" s="7"/>
      <c r="D13" s="7"/>
      <c r="E13" s="7"/>
      <c r="F13" s="7"/>
      <c r="G13" s="7"/>
      <c r="H13" s="7"/>
    </row>
    <row r="14" spans="2:8" s="4" customFormat="1">
      <c r="B14" s="7"/>
      <c r="C14" s="7"/>
      <c r="D14" s="7"/>
      <c r="E14" s="7"/>
      <c r="F14" s="7"/>
      <c r="G14" s="7"/>
      <c r="H14" s="7"/>
    </row>
    <row r="15" spans="2:8" s="4" customFormat="1">
      <c r="B15" s="7"/>
      <c r="C15" s="7"/>
      <c r="D15" s="7"/>
      <c r="E15" s="7"/>
      <c r="F15" s="7"/>
      <c r="G15" s="7"/>
      <c r="H15" s="7"/>
    </row>
    <row r="16" spans="2:8" s="4" customFormat="1">
      <c r="B16" s="7"/>
      <c r="C16" s="7"/>
      <c r="D16" s="7"/>
      <c r="E16" s="7"/>
      <c r="F16" s="7"/>
      <c r="G16" s="7"/>
      <c r="H16" s="7"/>
    </row>
    <row r="17" spans="2:8" s="4" customFormat="1">
      <c r="B17" s="7"/>
      <c r="C17" s="7"/>
      <c r="D17" s="7"/>
      <c r="E17" s="7"/>
      <c r="F17" s="7"/>
      <c r="G17" s="7"/>
      <c r="H17" s="7"/>
    </row>
    <row r="18" spans="2:8" s="4" customFormat="1">
      <c r="B18" s="7"/>
      <c r="C18" s="7"/>
      <c r="D18" s="7"/>
      <c r="E18" s="7"/>
      <c r="F18" s="7"/>
      <c r="G18" s="7"/>
      <c r="H18" s="7"/>
    </row>
    <row r="19" spans="2:8" s="4" customFormat="1">
      <c r="B19" s="7"/>
      <c r="C19" s="7"/>
      <c r="D19" s="7"/>
      <c r="E19" s="7"/>
      <c r="F19" s="7"/>
      <c r="G19" s="7"/>
      <c r="H19" s="7"/>
    </row>
    <row r="20" spans="2:8" s="4" customFormat="1">
      <c r="B20" s="7"/>
      <c r="C20" s="7"/>
      <c r="D20" s="7"/>
      <c r="E20" s="7"/>
      <c r="F20" s="7"/>
      <c r="G20" s="7"/>
      <c r="H20" s="7"/>
    </row>
    <row r="21" spans="2:8" s="4" customFormat="1">
      <c r="B21" s="7"/>
      <c r="C21" s="7"/>
      <c r="D21" s="7"/>
      <c r="E21" s="7"/>
      <c r="F21" s="7"/>
      <c r="G21" s="7"/>
      <c r="H21" s="7"/>
    </row>
    <row r="22" spans="2:8" s="4" customFormat="1">
      <c r="B22" s="7"/>
      <c r="C22" s="7"/>
      <c r="D22" s="7"/>
      <c r="E22" s="7"/>
      <c r="F22" s="7"/>
      <c r="H22" s="7" t="s">
        <v>86</v>
      </c>
    </row>
    <row r="23" spans="2:8" s="4" customFormat="1">
      <c r="B23" s="7"/>
      <c r="C23" s="7"/>
      <c r="D23" s="7"/>
      <c r="E23" s="7"/>
      <c r="F23" s="7"/>
      <c r="G23" s="33"/>
      <c r="H23" s="7" t="s">
        <v>81</v>
      </c>
    </row>
    <row r="24" spans="2:8" s="4" customFormat="1">
      <c r="B24" s="7"/>
      <c r="C24" s="7"/>
      <c r="D24" s="7"/>
      <c r="E24" s="7"/>
      <c r="F24" s="7"/>
      <c r="G24" s="32"/>
      <c r="H24" s="7" t="s">
        <v>87</v>
      </c>
    </row>
    <row r="25" spans="2:8" s="4" customFormat="1">
      <c r="B25" s="7"/>
      <c r="C25" s="7"/>
      <c r="D25" s="7"/>
      <c r="E25" s="7"/>
      <c r="F25" s="7"/>
      <c r="G25" s="7"/>
      <c r="H25" s="7"/>
    </row>
    <row r="26" spans="2:8" s="4" customFormat="1">
      <c r="B26" s="7"/>
      <c r="C26" s="7"/>
      <c r="D26" s="7"/>
      <c r="E26" s="7"/>
      <c r="F26" s="7"/>
      <c r="G26" s="7"/>
      <c r="H26" s="7"/>
    </row>
    <row r="27" spans="2:8" s="4" customFormat="1"/>
    <row r="28" spans="2:8" s="4" customFormat="1" ht="45.6" customHeight="1">
      <c r="B28" s="39"/>
      <c r="C28" s="39"/>
      <c r="D28" s="39"/>
      <c r="E28" s="39"/>
      <c r="F28" s="39"/>
      <c r="G28" s="39"/>
      <c r="H28" s="39"/>
    </row>
    <row r="29" spans="2:8" s="4" customFormat="1"/>
    <row r="30" spans="2:8" s="4" customFormat="1"/>
    <row r="31" spans="2:8" s="4" customFormat="1"/>
    <row r="32" spans="2:8"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sheetData>
  <sheetProtection algorithmName="SHA-512" hashValue="xD8KLSYb+4pBYpR+TosYpBu3cMTQfHyhCndqnkU0ZgYNgIDizWIS+y6kFPC7NIoxhDFuPy4yEiuYMCUO4n62yg==" saltValue="0cl24uc6iYRLe2T3+EbEKg==" spinCount="100000" sheet="1" selectLockedCells="1"/>
  <mergeCells count="2">
    <mergeCell ref="H9:H11"/>
    <mergeCell ref="B4:H5"/>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C5F6D-90D4-4F64-8AF3-442F6C1A232D}">
  <sheetPr codeName="Tabelle5"/>
  <dimension ref="B1:I70"/>
  <sheetViews>
    <sheetView topLeftCell="A16" workbookViewId="0">
      <selection activeCell="L16" sqref="L16"/>
    </sheetView>
  </sheetViews>
  <sheetFormatPr defaultColWidth="11.42578125" defaultRowHeight="14.45"/>
  <cols>
    <col min="5" max="6" width="13" bestFit="1" customWidth="1"/>
    <col min="12" max="12" width="3.140625" customWidth="1"/>
    <col min="13" max="13" width="14.5703125" customWidth="1"/>
  </cols>
  <sheetData>
    <row r="1" spans="2:9">
      <c r="B1" s="50"/>
      <c r="C1" s="50"/>
      <c r="D1" s="50"/>
      <c r="E1" s="50"/>
      <c r="F1" s="50" t="s">
        <v>86</v>
      </c>
      <c r="G1" s="50" t="s">
        <v>88</v>
      </c>
      <c r="H1" s="50"/>
      <c r="I1" s="50"/>
    </row>
    <row r="2" spans="2:9">
      <c r="B2" s="51">
        <v>0</v>
      </c>
      <c r="C2" s="50"/>
      <c r="D2" s="50">
        <f ca="1">YEAR(TODAY())</f>
        <v>2024</v>
      </c>
      <c r="E2" s="50" t="s">
        <v>86</v>
      </c>
      <c r="F2" s="52">
        <f>Rentenlücke!C8</f>
        <v>0</v>
      </c>
      <c r="G2" s="52">
        <f>Rentenlücke!C9</f>
        <v>0</v>
      </c>
      <c r="H2" s="50"/>
      <c r="I2" s="50"/>
    </row>
    <row r="3" spans="2:9">
      <c r="B3" s="51">
        <v>0.01</v>
      </c>
      <c r="C3" s="50"/>
      <c r="D3" s="50">
        <f ca="1">IFERROR(IF(D2+1&gt;$D$2+'Wunsch-Rente'!$C$16,"",D2+1),"")</f>
        <v>2025</v>
      </c>
      <c r="E3" s="50" t="s">
        <v>81</v>
      </c>
      <c r="F3" s="50"/>
      <c r="G3" s="52">
        <f>Rentenlücke!C10</f>
        <v>0</v>
      </c>
      <c r="H3" s="50"/>
      <c r="I3" s="50"/>
    </row>
    <row r="4" spans="2:9">
      <c r="B4" s="51">
        <v>0.02</v>
      </c>
      <c r="C4" s="50"/>
      <c r="D4" s="50">
        <f ca="1">IFERROR(IF(D3+1&gt;$D$2+'Wunsch-Rente'!$C$16,"",D3+1),"")</f>
        <v>2026</v>
      </c>
      <c r="E4" s="50"/>
      <c r="F4" s="50"/>
      <c r="G4" s="50"/>
      <c r="H4" s="50"/>
      <c r="I4" s="50"/>
    </row>
    <row r="5" spans="2:9">
      <c r="B5" s="50"/>
      <c r="C5" s="50"/>
      <c r="D5" s="50"/>
      <c r="E5" s="50"/>
      <c r="F5" s="50"/>
      <c r="G5" s="50"/>
      <c r="H5" s="50"/>
      <c r="I5" s="50"/>
    </row>
    <row r="6" spans="2:9">
      <c r="B6" s="51">
        <v>0.1</v>
      </c>
      <c r="C6" s="50"/>
      <c r="D6" s="50"/>
      <c r="E6" s="50"/>
      <c r="F6" s="50"/>
      <c r="G6" s="50"/>
      <c r="H6" s="50"/>
      <c r="I6" s="50"/>
    </row>
    <row r="7" spans="2:9">
      <c r="B7" s="51">
        <v>0.2</v>
      </c>
      <c r="C7" s="50"/>
      <c r="D7" s="50"/>
      <c r="E7" s="50"/>
      <c r="F7" s="50"/>
      <c r="G7" s="50"/>
      <c r="H7" s="50"/>
      <c r="I7" s="50"/>
    </row>
    <row r="8" spans="2:9">
      <c r="B8" s="51">
        <v>0.3</v>
      </c>
      <c r="C8" s="50"/>
      <c r="D8" s="50"/>
      <c r="E8" s="50"/>
      <c r="F8" s="50"/>
      <c r="G8" s="50"/>
      <c r="H8" s="50"/>
      <c r="I8" s="50"/>
    </row>
    <row r="9" spans="2:9">
      <c r="B9" s="50"/>
      <c r="C9" s="50"/>
      <c r="D9" s="50"/>
      <c r="E9" s="50"/>
      <c r="F9" s="50"/>
      <c r="G9" s="50"/>
      <c r="H9" s="50"/>
      <c r="I9" s="50"/>
    </row>
    <row r="10" spans="2:9">
      <c r="B10" s="50"/>
      <c r="C10" s="50"/>
      <c r="D10" s="50"/>
      <c r="E10" s="50"/>
      <c r="F10" s="50"/>
      <c r="G10" s="50"/>
      <c r="H10" s="50"/>
      <c r="I10" s="50"/>
    </row>
    <row r="11" spans="2:9">
      <c r="B11" s="50"/>
      <c r="C11" s="50"/>
      <c r="D11" s="50"/>
      <c r="E11" s="50"/>
      <c r="F11" s="50"/>
      <c r="G11" s="50"/>
      <c r="H11" s="50"/>
      <c r="I11" s="50"/>
    </row>
    <row r="40" spans="4:4">
      <c r="D40" s="2"/>
    </row>
    <row r="41" spans="4:4">
      <c r="D41" s="2"/>
    </row>
    <row r="42" spans="4:4">
      <c r="D42" s="2"/>
    </row>
    <row r="43" spans="4:4">
      <c r="D43" s="2"/>
    </row>
    <row r="44" spans="4:4">
      <c r="D44" s="2"/>
    </row>
    <row r="45" spans="4:4">
      <c r="D45" s="2"/>
    </row>
    <row r="46" spans="4:4">
      <c r="D46" s="2"/>
    </row>
    <row r="47" spans="4:4">
      <c r="D47" s="2"/>
    </row>
    <row r="48" spans="4:4">
      <c r="D48" s="2"/>
    </row>
    <row r="49" spans="4:4">
      <c r="D49" s="2"/>
    </row>
    <row r="50" spans="4:4">
      <c r="D50" s="2"/>
    </row>
    <row r="51" spans="4:4">
      <c r="D51" s="2"/>
    </row>
    <row r="52" spans="4:4">
      <c r="D52" s="2"/>
    </row>
    <row r="53" spans="4:4">
      <c r="D53" s="2"/>
    </row>
    <row r="54" spans="4:4">
      <c r="D54" s="2"/>
    </row>
    <row r="55" spans="4:4">
      <c r="D55" s="2"/>
    </row>
    <row r="56" spans="4:4">
      <c r="D56" s="2"/>
    </row>
    <row r="57" spans="4:4">
      <c r="D57" s="2"/>
    </row>
    <row r="58" spans="4:4">
      <c r="D58" s="2"/>
    </row>
    <row r="59" spans="4:4">
      <c r="D59" s="2"/>
    </row>
    <row r="60" spans="4:4">
      <c r="D60" s="2"/>
    </row>
    <row r="61" spans="4:4">
      <c r="D61" s="2"/>
    </row>
    <row r="62" spans="4:4">
      <c r="D62" s="2"/>
    </row>
    <row r="63" spans="4:4">
      <c r="D63" s="2"/>
    </row>
    <row r="64" spans="4:4">
      <c r="D64" s="2"/>
    </row>
    <row r="65" spans="4:4">
      <c r="D65" s="2"/>
    </row>
    <row r="66" spans="4:4">
      <c r="D66" s="2"/>
    </row>
    <row r="67" spans="4:4">
      <c r="D67" s="2"/>
    </row>
    <row r="68" spans="4:4">
      <c r="D68" s="2"/>
    </row>
    <row r="69" spans="4:4">
      <c r="D69" s="2"/>
    </row>
    <row r="70" spans="4:4">
      <c r="D70" s="2"/>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Saskia Drewicke</dc:creator>
  <cp:keywords/>
  <dc:description/>
  <cp:lastModifiedBy>Melissa Gerlach</cp:lastModifiedBy>
  <cp:revision/>
  <dcterms:created xsi:type="dcterms:W3CDTF">2022-01-21T11:45:02Z</dcterms:created>
  <dcterms:modified xsi:type="dcterms:W3CDTF">2024-01-16T12:25:58Z</dcterms:modified>
  <cp:category/>
  <cp:contentStatus/>
</cp:coreProperties>
</file>